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75c81dd44a6b267/RPC SS/Budgeting/"/>
    </mc:Choice>
  </mc:AlternateContent>
  <xr:revisionPtr revIDLastSave="0" documentId="8_{3FDA4DFA-9DDF-4677-BA13-35583CE6F299}" xr6:coauthVersionLast="47" xr6:coauthVersionMax="47" xr10:uidLastSave="{00000000-0000-0000-0000-000000000000}"/>
  <bookViews>
    <workbookView xWindow="-120" yWindow="-120" windowWidth="20730" windowHeight="11160" xr2:uid="{15194AA4-7A5B-4D2C-931E-F1C56714B0C1}"/>
  </bookViews>
  <sheets>
    <sheet name="Sample" sheetId="1" r:id="rId1"/>
    <sheet name="Template" sheetId="4" r:id="rId2"/>
    <sheet name="2024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5" l="1"/>
  <c r="N33" i="5"/>
  <c r="G33" i="5"/>
  <c r="F33" i="5"/>
  <c r="C33" i="5"/>
  <c r="O32" i="5"/>
  <c r="O34" i="5" s="1"/>
  <c r="N32" i="5"/>
  <c r="N34" i="5" s="1"/>
  <c r="M32" i="5"/>
  <c r="G32" i="5"/>
  <c r="G34" i="5" s="1"/>
  <c r="F32" i="5"/>
  <c r="F34" i="5" s="1"/>
  <c r="E32" i="5"/>
  <c r="E34" i="5" s="1"/>
  <c r="O30" i="5"/>
  <c r="N30" i="5"/>
  <c r="M30" i="5"/>
  <c r="L30" i="5"/>
  <c r="K30" i="5"/>
  <c r="J30" i="5"/>
  <c r="I30" i="5"/>
  <c r="H30" i="5"/>
  <c r="G30" i="5"/>
  <c r="F30" i="5"/>
  <c r="E30" i="5"/>
  <c r="D30" i="5"/>
  <c r="P29" i="5"/>
  <c r="P28" i="5"/>
  <c r="P27" i="5"/>
  <c r="Q27" i="5" s="1"/>
  <c r="P26" i="5"/>
  <c r="P25" i="5"/>
  <c r="P24" i="5"/>
  <c r="P23" i="5"/>
  <c r="P30" i="5" s="1"/>
  <c r="Q30" i="5" s="1"/>
  <c r="O21" i="5"/>
  <c r="N21" i="5"/>
  <c r="M21" i="5"/>
  <c r="L21" i="5"/>
  <c r="K21" i="5"/>
  <c r="J21" i="5"/>
  <c r="I21" i="5"/>
  <c r="H21" i="5"/>
  <c r="G21" i="5"/>
  <c r="F21" i="5"/>
  <c r="E21" i="5"/>
  <c r="D21" i="5"/>
  <c r="P20" i="5"/>
  <c r="P19" i="5"/>
  <c r="P18" i="5"/>
  <c r="P17" i="5"/>
  <c r="P16" i="5"/>
  <c r="P15" i="5"/>
  <c r="P14" i="5"/>
  <c r="P13" i="5"/>
  <c r="P12" i="5"/>
  <c r="P11" i="5"/>
  <c r="P21" i="5" s="1"/>
  <c r="Q21" i="5" s="1"/>
  <c r="P9" i="5"/>
  <c r="O9" i="5"/>
  <c r="N9" i="5"/>
  <c r="M9" i="5"/>
  <c r="M33" i="5" s="1"/>
  <c r="L9" i="5"/>
  <c r="L32" i="5" s="1"/>
  <c r="K9" i="5"/>
  <c r="K32" i="5" s="1"/>
  <c r="J9" i="5"/>
  <c r="J33" i="5" s="1"/>
  <c r="I9" i="5"/>
  <c r="I33" i="5" s="1"/>
  <c r="H9" i="5"/>
  <c r="H32" i="5" s="1"/>
  <c r="G9" i="5"/>
  <c r="F9" i="5"/>
  <c r="E9" i="5"/>
  <c r="E33" i="5" s="1"/>
  <c r="D9" i="5"/>
  <c r="D32" i="5" s="1"/>
  <c r="P8" i="5"/>
  <c r="P7" i="5"/>
  <c r="P6" i="5"/>
  <c r="P5" i="5"/>
  <c r="P4" i="5"/>
  <c r="P3" i="5"/>
  <c r="K30" i="4"/>
  <c r="C33" i="4"/>
  <c r="P29" i="4"/>
  <c r="P28" i="4"/>
  <c r="P26" i="4"/>
  <c r="P25" i="4"/>
  <c r="P24" i="4"/>
  <c r="P23" i="4"/>
  <c r="O21" i="4"/>
  <c r="N21" i="4"/>
  <c r="M21" i="4"/>
  <c r="L21" i="4"/>
  <c r="K21" i="4"/>
  <c r="J21" i="4"/>
  <c r="I21" i="4"/>
  <c r="H21" i="4"/>
  <c r="G21" i="4"/>
  <c r="F21" i="4"/>
  <c r="E21" i="4"/>
  <c r="D21" i="4"/>
  <c r="P20" i="4"/>
  <c r="P19" i="4"/>
  <c r="P18" i="4"/>
  <c r="P17" i="4"/>
  <c r="P16" i="4"/>
  <c r="P15" i="4"/>
  <c r="P14" i="4"/>
  <c r="P13" i="4"/>
  <c r="P12" i="4"/>
  <c r="P11" i="4"/>
  <c r="O9" i="4"/>
  <c r="O33" i="4" s="1"/>
  <c r="N9" i="4"/>
  <c r="M9" i="4"/>
  <c r="M33" i="4" s="1"/>
  <c r="L9" i="4"/>
  <c r="L30" i="4" s="1"/>
  <c r="L32" i="4" s="1"/>
  <c r="K9" i="4"/>
  <c r="J9" i="4"/>
  <c r="J30" i="4" s="1"/>
  <c r="I9" i="4"/>
  <c r="I33" i="4" s="1"/>
  <c r="H9" i="4"/>
  <c r="H30" i="4" s="1"/>
  <c r="G9" i="4"/>
  <c r="G33" i="4" s="1"/>
  <c r="F9" i="4"/>
  <c r="E9" i="4"/>
  <c r="E30" i="4" s="1"/>
  <c r="D9" i="4"/>
  <c r="P8" i="4"/>
  <c r="P7" i="4"/>
  <c r="P6" i="4"/>
  <c r="P5" i="4"/>
  <c r="P4" i="4"/>
  <c r="P3" i="4"/>
  <c r="P9" i="4" s="1"/>
  <c r="F21" i="1"/>
  <c r="G21" i="1"/>
  <c r="H21" i="1"/>
  <c r="I21" i="1"/>
  <c r="J21" i="1"/>
  <c r="K21" i="1"/>
  <c r="L21" i="1"/>
  <c r="M21" i="1"/>
  <c r="N21" i="1"/>
  <c r="O21" i="1"/>
  <c r="E21" i="1"/>
  <c r="C33" i="1"/>
  <c r="P24" i="1"/>
  <c r="P25" i="1"/>
  <c r="P26" i="1"/>
  <c r="P28" i="1"/>
  <c r="P29" i="1"/>
  <c r="P23" i="1"/>
  <c r="P12" i="1"/>
  <c r="P13" i="1"/>
  <c r="P14" i="1"/>
  <c r="P15" i="1"/>
  <c r="P16" i="1"/>
  <c r="P17" i="1"/>
  <c r="P18" i="1"/>
  <c r="P19" i="1"/>
  <c r="P20" i="1"/>
  <c r="P11" i="1"/>
  <c r="D21" i="1"/>
  <c r="P4" i="1"/>
  <c r="P5" i="1"/>
  <c r="P6" i="1"/>
  <c r="P7" i="1"/>
  <c r="P8" i="1"/>
  <c r="P3" i="1"/>
  <c r="E9" i="1"/>
  <c r="E33" i="1" s="1"/>
  <c r="F9" i="1"/>
  <c r="F27" i="1" s="1"/>
  <c r="F30" i="1" s="1"/>
  <c r="G9" i="1"/>
  <c r="G27" i="1" s="1"/>
  <c r="G30" i="1" s="1"/>
  <c r="H9" i="1"/>
  <c r="H27" i="1" s="1"/>
  <c r="I9" i="1"/>
  <c r="I27" i="1" s="1"/>
  <c r="J9" i="1"/>
  <c r="K9" i="1"/>
  <c r="K27" i="1" s="1"/>
  <c r="L9" i="1"/>
  <c r="M9" i="1"/>
  <c r="M33" i="1" s="1"/>
  <c r="N9" i="1"/>
  <c r="N27" i="1" s="1"/>
  <c r="N30" i="1" s="1"/>
  <c r="O9" i="1"/>
  <c r="O27" i="1" s="1"/>
  <c r="O30" i="1" s="1"/>
  <c r="D9" i="1"/>
  <c r="D27" i="1" s="1"/>
  <c r="M34" i="5" l="1"/>
  <c r="K34" i="5"/>
  <c r="J32" i="5"/>
  <c r="J34" i="5" s="1"/>
  <c r="K33" i="5"/>
  <c r="I32" i="5"/>
  <c r="I34" i="5" s="1"/>
  <c r="D33" i="5"/>
  <c r="P33" i="5" s="1"/>
  <c r="L33" i="5"/>
  <c r="L34" i="5" s="1"/>
  <c r="H33" i="5"/>
  <c r="H34" i="5" s="1"/>
  <c r="H32" i="4"/>
  <c r="P21" i="4"/>
  <c r="D33" i="4"/>
  <c r="E33" i="4"/>
  <c r="H33" i="4"/>
  <c r="I30" i="4"/>
  <c r="I32" i="4" s="1"/>
  <c r="I34" i="4" s="1"/>
  <c r="M30" i="4"/>
  <c r="M32" i="4" s="1"/>
  <c r="M34" i="4" s="1"/>
  <c r="L33" i="4"/>
  <c r="L34" i="4" s="1"/>
  <c r="E32" i="4"/>
  <c r="Q21" i="4"/>
  <c r="K32" i="4"/>
  <c r="D30" i="4"/>
  <c r="D32" i="4" s="1"/>
  <c r="P27" i="4"/>
  <c r="Q27" i="4" s="1"/>
  <c r="F30" i="4"/>
  <c r="F32" i="4" s="1"/>
  <c r="N30" i="4"/>
  <c r="N32" i="4" s="1"/>
  <c r="N34" i="4" s="1"/>
  <c r="G30" i="4"/>
  <c r="G32" i="4" s="1"/>
  <c r="G34" i="4" s="1"/>
  <c r="O30" i="4"/>
  <c r="O32" i="4" s="1"/>
  <c r="O34" i="4" s="1"/>
  <c r="J33" i="4"/>
  <c r="J32" i="4"/>
  <c r="J34" i="4" s="1"/>
  <c r="K33" i="4"/>
  <c r="F33" i="4"/>
  <c r="N33" i="4"/>
  <c r="L33" i="1"/>
  <c r="M27" i="1"/>
  <c r="M30" i="1" s="1"/>
  <c r="M32" i="1" s="1"/>
  <c r="M34" i="1" s="1"/>
  <c r="L27" i="1"/>
  <c r="L30" i="1" s="1"/>
  <c r="L32" i="1" s="1"/>
  <c r="L34" i="1" s="1"/>
  <c r="J33" i="1"/>
  <c r="D33" i="1"/>
  <c r="O33" i="1"/>
  <c r="G33" i="1"/>
  <c r="N33" i="1"/>
  <c r="F33" i="1"/>
  <c r="E27" i="1"/>
  <c r="E30" i="1" s="1"/>
  <c r="E32" i="1" s="1"/>
  <c r="E34" i="1" s="1"/>
  <c r="J27" i="1"/>
  <c r="J30" i="1" s="1"/>
  <c r="J32" i="1" s="1"/>
  <c r="J34" i="1" s="1"/>
  <c r="H33" i="1"/>
  <c r="K30" i="1"/>
  <c r="K32" i="1" s="1"/>
  <c r="K33" i="1"/>
  <c r="I30" i="1"/>
  <c r="I32" i="1" s="1"/>
  <c r="I33" i="1"/>
  <c r="H30" i="1"/>
  <c r="H32" i="1" s="1"/>
  <c r="D30" i="1"/>
  <c r="D32" i="1" s="1"/>
  <c r="N32" i="1"/>
  <c r="O32" i="1"/>
  <c r="G32" i="1"/>
  <c r="F32" i="1"/>
  <c r="P9" i="1"/>
  <c r="P21" i="1"/>
  <c r="Q21" i="1" s="1"/>
  <c r="P32" i="5" l="1"/>
  <c r="Q32" i="5" s="1"/>
  <c r="D34" i="5"/>
  <c r="H34" i="4"/>
  <c r="F34" i="4"/>
  <c r="E34" i="4"/>
  <c r="D34" i="4"/>
  <c r="P32" i="4"/>
  <c r="Q32" i="4" s="1"/>
  <c r="P30" i="4"/>
  <c r="Q30" i="4" s="1"/>
  <c r="K34" i="4"/>
  <c r="P33" i="4"/>
  <c r="F34" i="1"/>
  <c r="I34" i="1"/>
  <c r="P33" i="1"/>
  <c r="P27" i="1"/>
  <c r="P30" i="1" s="1"/>
  <c r="Q30" i="1" s="1"/>
  <c r="N34" i="1"/>
  <c r="D34" i="1"/>
  <c r="K34" i="1"/>
  <c r="O34" i="1"/>
  <c r="G34" i="1"/>
  <c r="H34" i="1"/>
  <c r="P32" i="1"/>
  <c r="Q32" i="1" s="1"/>
  <c r="D37" i="5" l="1"/>
  <c r="E37" i="5" s="1"/>
  <c r="F37" i="5" s="1"/>
  <c r="G37" i="5" s="1"/>
  <c r="H37" i="5" s="1"/>
  <c r="I37" i="5" s="1"/>
  <c r="J37" i="5" s="1"/>
  <c r="K37" i="5" s="1"/>
  <c r="L37" i="5" s="1"/>
  <c r="M37" i="5" s="1"/>
  <c r="N37" i="5" s="1"/>
  <c r="O37" i="5" s="1"/>
  <c r="P34" i="5"/>
  <c r="D37" i="4"/>
  <c r="E37" i="4" s="1"/>
  <c r="F37" i="4" s="1"/>
  <c r="G37" i="4" s="1"/>
  <c r="H37" i="4" s="1"/>
  <c r="I37" i="4" s="1"/>
  <c r="J37" i="4" s="1"/>
  <c r="K37" i="4" s="1"/>
  <c r="L37" i="4" s="1"/>
  <c r="M37" i="4" s="1"/>
  <c r="N37" i="4" s="1"/>
  <c r="O37" i="4" s="1"/>
  <c r="P34" i="4"/>
  <c r="Q27" i="1"/>
  <c r="P34" i="1"/>
  <c r="D37" i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O37" i="1" s="1"/>
</calcChain>
</file>

<file path=xl/sharedStrings.xml><?xml version="1.0" encoding="utf-8"?>
<sst xmlns="http://schemas.openxmlformats.org/spreadsheetml/2006/main" count="159" uniqueCount="49">
  <si>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</si>
  <si>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</si>
  <si>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</si>
  <si>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</si>
  <si>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</si>
  <si>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</si>
  <si>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</si>
  <si>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</si>
  <si>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</si>
  <si>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</si>
  <si>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N0V</t>
  </si>
  <si>
    <t>DEC</t>
  </si>
  <si>
    <t>TOTAL</t>
  </si>
  <si>
    <t>2024 BUDGET</t>
  </si>
  <si>
    <t>INCOME</t>
  </si>
  <si>
    <t>Paycheck #1</t>
  </si>
  <si>
    <t>Paycheck #2</t>
  </si>
  <si>
    <t>Bonus</t>
  </si>
  <si>
    <t>Commissions</t>
  </si>
  <si>
    <t>Other</t>
  </si>
  <si>
    <t>NEEDS</t>
  </si>
  <si>
    <t>Rent/Mortgage</t>
  </si>
  <si>
    <t>Groceries</t>
  </si>
  <si>
    <t>Utilities</t>
  </si>
  <si>
    <t>Home Repair</t>
  </si>
  <si>
    <t>Gas / Auto Repair</t>
  </si>
  <si>
    <t>Healthcare</t>
  </si>
  <si>
    <t>Internet / Phone</t>
  </si>
  <si>
    <t>Debt Payments</t>
  </si>
  <si>
    <t>WANTS</t>
  </si>
  <si>
    <t>Takeout / Dining Out</t>
  </si>
  <si>
    <t>Entertainment</t>
  </si>
  <si>
    <t>Travel</t>
  </si>
  <si>
    <t>Shopping/Grooming</t>
  </si>
  <si>
    <t>Gifts to Church</t>
  </si>
  <si>
    <t>Other Charity/Gifts</t>
  </si>
  <si>
    <t>Other Wants</t>
  </si>
  <si>
    <t>%</t>
  </si>
  <si>
    <t>Goal</t>
  </si>
  <si>
    <t>SAVINGS GOAL</t>
  </si>
  <si>
    <t>SURPLUS / DEFICIT</t>
  </si>
  <si>
    <t>Actual</t>
  </si>
  <si>
    <t>Other Needs</t>
  </si>
  <si>
    <t>SAVINGS</t>
  </si>
  <si>
    <t>MONTHLY</t>
  </si>
  <si>
    <t>CASHFLOW</t>
  </si>
  <si>
    <t>12/31/23 Balance:</t>
  </si>
  <si>
    <t>Interest &amp; Div.</t>
  </si>
  <si>
    <t>Insurance Prem.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</si>
</sst>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2" xfId="0" applyFont="1" applyBorder="1"/>
    <xf numFmtId="0" fontId="0" fillId="0" borderId="9" xfId="0" applyBorder="1"/>
    <xf numFmtId="0" fontId="3" fillId="0" borderId="10" xfId="0" applyFont="1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2" fillId="0" borderId="11" xfId="0" applyFont="1" applyBorder="1"/>
    <xf numFmtId="0" fontId="0" fillId="0" borderId="11" xfId="0" applyBorder="1"/>
    <xf numFmtId="9" fontId="2" fillId="0" borderId="12" xfId="1" applyFont="1" applyFill="1" applyBorder="1"/>
    <xf numFmtId="9" fontId="2" fillId="0" borderId="12" xfId="1" applyFont="1" applyBorder="1"/>
    <xf numFmtId="0" fontId="0" fillId="0" borderId="13" xfId="0" applyBorder="1"/>
    <xf numFmtId="0" fontId="2" fillId="0" borderId="1" xfId="0" applyFont="1" applyBorder="1"/>
    <xf numFmtId="0" fontId="0" fillId="0" borderId="14" xfId="0" applyBorder="1"/>
    <xf numFmtId="0" fontId="2" fillId="0" borderId="9" xfId="0" applyFont="1" applyBorder="1" applyAlignment="1">
      <alignment horizontal="center"/>
    </xf>
    <xf numFmtId="0" fontId="2" fillId="0" borderId="11" xfId="0" quotePrefix="1" applyFont="1" applyBorder="1" applyAlignment="1">
      <alignment horizontal="center"/>
    </xf>
    <xf numFmtId="9" fontId="0" fillId="0" borderId="11" xfId="1" applyFont="1" applyBorder="1"/>
    <xf numFmtId="9" fontId="3" fillId="2" borderId="11" xfId="1" applyFont="1" applyFill="1" applyBorder="1"/>
    <xf numFmtId="0" fontId="5" fillId="0" borderId="11" xfId="0" applyFont="1" applyBorder="1"/>
    <xf numFmtId="9" fontId="5" fillId="0" borderId="11" xfId="1" applyFont="1" applyBorder="1"/>
    <xf numFmtId="9" fontId="5" fillId="2" borderId="11" xfId="1" applyFont="1" applyFill="1" applyBorder="1"/>
    <xf numFmtId="9" fontId="3" fillId="0" borderId="11" xfId="1" applyFont="1" applyBorder="1"/>
    <xf numFmtId="0" fontId="5" fillId="0" borderId="13" xfId="0" applyFont="1" applyBorder="1"/>
    <xf numFmtId="0" fontId="2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164" fontId="2" fillId="0" borderId="15" xfId="2" applyNumberFormat="1" applyFont="1" applyBorder="1"/>
  </cellXfs>
  <cellStyles count="3">
    <cellStyle name="Currency" xfId="2" builtinId="4"/>
    <cellStyle name="Normal" xfId="0" builtinId="0"/>
    <cellStyle name="Percent" xfId="1" builtinId="5"/>
  </cellStyles>
  <dxfs count="7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95065-8C45-4ED4-8A3F-0F259E41E0FF}">
  <dimension ref="A1:Q37"/>
  <sheetViews>
    <sheetView tabSelected="1" zoomScale="120" zoomScaleNormal="120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K37" sqref="K37"/>
    </sheetView>
  </sheetViews>
  <sheetFormatPr defaultRowHeight="15" x14ac:dyDescent="0.25"/>
  <cols>
    <col min="1" max="1" width="8.42578125" bestFit="1" customWidth="1"/>
    <col min="2" max="2" width="19.5703125" bestFit="1" customWidth="1"/>
    <col min="3" max="3" width="5.140625" bestFit="1" customWidth="1"/>
    <col min="4" max="4" width="6.85546875" customWidth="1"/>
    <col min="5" max="5" width="6" customWidth="1"/>
    <col min="6" max="6" width="6.85546875" customWidth="1"/>
    <col min="7" max="7" width="6.7109375" customWidth="1"/>
    <col min="8" max="8" width="7.140625" customWidth="1"/>
    <col min="9" max="9" width="6.7109375" customWidth="1"/>
    <col min="10" max="10" width="7.140625" customWidth="1"/>
    <col min="11" max="11" width="6.85546875" customWidth="1"/>
    <col min="12" max="13" width="8" bestFit="1" customWidth="1"/>
    <col min="14" max="15" width="7.140625" customWidth="1"/>
    <col min="16" max="16" width="7.42578125" customWidth="1"/>
    <col min="17" max="17" width="6" customWidth="1"/>
  </cols>
  <sheetData>
    <row r="1" spans="1:17" ht="15.75" x14ac:dyDescent="0.25">
      <c r="A1" s="13"/>
      <c r="B1" s="14" t="s">
        <v>13</v>
      </c>
      <c r="C1" s="25" t="s">
        <v>38</v>
      </c>
      <c r="D1" s="13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35" t="s">
        <v>41</v>
      </c>
    </row>
    <row r="2" spans="1:17" x14ac:dyDescent="0.25">
      <c r="A2" s="16"/>
      <c r="B2" s="1"/>
      <c r="C2" s="26" t="s">
        <v>37</v>
      </c>
      <c r="D2" s="3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36" t="s">
        <v>37</v>
      </c>
    </row>
    <row r="3" spans="1:17" x14ac:dyDescent="0.25">
      <c r="A3" s="18" t="s">
        <v>14</v>
      </c>
      <c r="B3" t="s">
        <v>15</v>
      </c>
      <c r="C3" s="19"/>
      <c r="D3" s="19">
        <v>5250</v>
      </c>
      <c r="E3">
        <v>5250</v>
      </c>
      <c r="F3">
        <v>5250</v>
      </c>
      <c r="G3">
        <v>5250</v>
      </c>
      <c r="H3">
        <v>5250</v>
      </c>
      <c r="I3">
        <v>5250</v>
      </c>
      <c r="J3">
        <v>5250</v>
      </c>
      <c r="K3">
        <v>5250</v>
      </c>
      <c r="L3">
        <v>5250</v>
      </c>
      <c r="M3">
        <v>5250</v>
      </c>
      <c r="N3">
        <v>5250</v>
      </c>
      <c r="O3">
        <v>5250</v>
      </c>
      <c r="P3" s="9">
        <f>SUM(D3:O3)</f>
        <v>63000</v>
      </c>
      <c r="Q3" s="17"/>
    </row>
    <row r="4" spans="1:17" x14ac:dyDescent="0.25">
      <c r="A4" s="19"/>
      <c r="B4" t="s">
        <v>16</v>
      </c>
      <c r="C4" s="19"/>
      <c r="D4" s="19">
        <v>2000</v>
      </c>
      <c r="E4">
        <v>2000</v>
      </c>
      <c r="F4">
        <v>2000</v>
      </c>
      <c r="G4">
        <v>2000</v>
      </c>
      <c r="H4">
        <v>2000</v>
      </c>
      <c r="I4">
        <v>2000</v>
      </c>
      <c r="J4">
        <v>2000</v>
      </c>
      <c r="K4">
        <v>2000</v>
      </c>
      <c r="L4">
        <v>2000</v>
      </c>
      <c r="M4">
        <v>2000</v>
      </c>
      <c r="N4">
        <v>2000</v>
      </c>
      <c r="O4">
        <v>2000</v>
      </c>
      <c r="P4" s="10">
        <f t="shared" ref="P4:P8" si="0">SUM(D4:O4)</f>
        <v>24000</v>
      </c>
      <c r="Q4" s="17"/>
    </row>
    <row r="5" spans="1:17" x14ac:dyDescent="0.25">
      <c r="A5" s="19"/>
      <c r="B5" t="s">
        <v>17</v>
      </c>
      <c r="C5" s="19"/>
      <c r="D5" s="19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 s="10">
        <f t="shared" si="0"/>
        <v>0</v>
      </c>
      <c r="Q5" s="17"/>
    </row>
    <row r="6" spans="1:17" x14ac:dyDescent="0.25">
      <c r="A6" s="19"/>
      <c r="B6" t="s">
        <v>18</v>
      </c>
      <c r="C6" s="19"/>
      <c r="D6" s="19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 s="10">
        <f t="shared" si="0"/>
        <v>0</v>
      </c>
      <c r="Q6" s="17"/>
    </row>
    <row r="7" spans="1:17" x14ac:dyDescent="0.25">
      <c r="A7" s="19"/>
      <c r="B7" t="s">
        <v>47</v>
      </c>
      <c r="C7" s="19"/>
      <c r="D7" s="19">
        <v>25</v>
      </c>
      <c r="E7">
        <v>25</v>
      </c>
      <c r="F7">
        <v>25</v>
      </c>
      <c r="G7">
        <v>25</v>
      </c>
      <c r="H7">
        <v>25</v>
      </c>
      <c r="I7">
        <v>25</v>
      </c>
      <c r="J7">
        <v>25</v>
      </c>
      <c r="K7">
        <v>25</v>
      </c>
      <c r="L7">
        <v>25</v>
      </c>
      <c r="M7">
        <v>25</v>
      </c>
      <c r="N7">
        <v>25</v>
      </c>
      <c r="O7">
        <v>25</v>
      </c>
      <c r="P7" s="10">
        <f t="shared" si="0"/>
        <v>300</v>
      </c>
      <c r="Q7" s="17"/>
    </row>
    <row r="8" spans="1:17" x14ac:dyDescent="0.25">
      <c r="A8" s="19"/>
      <c r="B8" t="s">
        <v>19</v>
      </c>
      <c r="C8" s="19"/>
      <c r="D8" s="22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11">
        <f t="shared" si="0"/>
        <v>0</v>
      </c>
      <c r="Q8" s="17"/>
    </row>
    <row r="9" spans="1:17" x14ac:dyDescent="0.25">
      <c r="A9" s="19"/>
      <c r="B9" s="2" t="s">
        <v>12</v>
      </c>
      <c r="C9" s="18"/>
      <c r="D9" s="6">
        <f t="shared" ref="D9:P9" si="1">SUM(D3:D8)</f>
        <v>7275</v>
      </c>
      <c r="E9" s="7">
        <f t="shared" si="1"/>
        <v>7275</v>
      </c>
      <c r="F9" s="7">
        <f t="shared" si="1"/>
        <v>7275</v>
      </c>
      <c r="G9" s="7">
        <f t="shared" si="1"/>
        <v>7275</v>
      </c>
      <c r="H9" s="7">
        <f t="shared" si="1"/>
        <v>7275</v>
      </c>
      <c r="I9" s="7">
        <f t="shared" si="1"/>
        <v>7275</v>
      </c>
      <c r="J9" s="7">
        <f t="shared" si="1"/>
        <v>7275</v>
      </c>
      <c r="K9" s="7">
        <f t="shared" si="1"/>
        <v>7275</v>
      </c>
      <c r="L9" s="7">
        <f t="shared" si="1"/>
        <v>7275</v>
      </c>
      <c r="M9" s="7">
        <f t="shared" si="1"/>
        <v>7275</v>
      </c>
      <c r="N9" s="7">
        <f t="shared" si="1"/>
        <v>7275</v>
      </c>
      <c r="O9" s="7">
        <f t="shared" si="1"/>
        <v>7275</v>
      </c>
      <c r="P9" s="12">
        <f t="shared" si="1"/>
        <v>87300</v>
      </c>
      <c r="Q9" s="17"/>
    </row>
    <row r="10" spans="1:17" ht="8.25" customHeight="1" x14ac:dyDescent="0.25">
      <c r="A10" s="19"/>
      <c r="C10" s="19"/>
      <c r="D10" s="19"/>
      <c r="Q10" s="17"/>
    </row>
    <row r="11" spans="1:17" x14ac:dyDescent="0.25">
      <c r="A11" s="18" t="s">
        <v>20</v>
      </c>
      <c r="B11" t="s">
        <v>21</v>
      </c>
      <c r="C11" s="27"/>
      <c r="D11" s="19">
        <v>1800</v>
      </c>
      <c r="E11">
        <v>1800</v>
      </c>
      <c r="F11">
        <v>1800</v>
      </c>
      <c r="G11">
        <v>1800</v>
      </c>
      <c r="H11">
        <v>1800</v>
      </c>
      <c r="I11">
        <v>1800</v>
      </c>
      <c r="J11">
        <v>1800</v>
      </c>
      <c r="K11">
        <v>1950</v>
      </c>
      <c r="L11">
        <v>1950</v>
      </c>
      <c r="M11">
        <v>1950</v>
      </c>
      <c r="N11">
        <v>1950</v>
      </c>
      <c r="O11">
        <v>1950</v>
      </c>
      <c r="P11" s="9">
        <f t="shared" ref="P11:P20" si="2">SUM(D11:O11)</f>
        <v>22350</v>
      </c>
      <c r="Q11" s="17"/>
    </row>
    <row r="12" spans="1:17" x14ac:dyDescent="0.25">
      <c r="A12" s="19"/>
      <c r="B12" t="s">
        <v>22</v>
      </c>
      <c r="C12" s="27"/>
      <c r="D12" s="19">
        <v>420</v>
      </c>
      <c r="E12">
        <v>420</v>
      </c>
      <c r="F12">
        <v>420</v>
      </c>
      <c r="G12">
        <v>420</v>
      </c>
      <c r="H12">
        <v>420</v>
      </c>
      <c r="I12">
        <v>420</v>
      </c>
      <c r="J12">
        <v>420</v>
      </c>
      <c r="K12">
        <v>420</v>
      </c>
      <c r="L12">
        <v>420</v>
      </c>
      <c r="M12">
        <v>420</v>
      </c>
      <c r="N12">
        <v>420</v>
      </c>
      <c r="O12">
        <v>420</v>
      </c>
      <c r="P12" s="10">
        <f t="shared" si="2"/>
        <v>5040</v>
      </c>
      <c r="Q12" s="17"/>
    </row>
    <row r="13" spans="1:17" x14ac:dyDescent="0.25">
      <c r="A13" s="19"/>
      <c r="B13" t="s">
        <v>23</v>
      </c>
      <c r="C13" s="27"/>
      <c r="D13" s="19">
        <v>150</v>
      </c>
      <c r="E13">
        <v>150</v>
      </c>
      <c r="F13">
        <v>150</v>
      </c>
      <c r="G13">
        <v>150</v>
      </c>
      <c r="H13">
        <v>150</v>
      </c>
      <c r="I13">
        <v>170</v>
      </c>
      <c r="J13">
        <v>180</v>
      </c>
      <c r="K13">
        <v>180</v>
      </c>
      <c r="L13">
        <v>150</v>
      </c>
      <c r="M13">
        <v>150</v>
      </c>
      <c r="N13">
        <v>150</v>
      </c>
      <c r="O13">
        <v>150</v>
      </c>
      <c r="P13" s="10">
        <f t="shared" si="2"/>
        <v>1880</v>
      </c>
      <c r="Q13" s="17"/>
    </row>
    <row r="14" spans="1:17" x14ac:dyDescent="0.25">
      <c r="A14" s="19"/>
      <c r="B14" t="s">
        <v>24</v>
      </c>
      <c r="C14" s="27"/>
      <c r="D14" s="19">
        <v>30</v>
      </c>
      <c r="E14">
        <v>30</v>
      </c>
      <c r="F14">
        <v>30</v>
      </c>
      <c r="G14">
        <v>30</v>
      </c>
      <c r="H14">
        <v>30</v>
      </c>
      <c r="I14">
        <v>30</v>
      </c>
      <c r="J14">
        <v>30</v>
      </c>
      <c r="K14">
        <v>30</v>
      </c>
      <c r="L14">
        <v>30</v>
      </c>
      <c r="M14">
        <v>30</v>
      </c>
      <c r="N14">
        <v>30</v>
      </c>
      <c r="O14">
        <v>30</v>
      </c>
      <c r="P14" s="10">
        <f t="shared" si="2"/>
        <v>360</v>
      </c>
      <c r="Q14" s="17"/>
    </row>
    <row r="15" spans="1:17" x14ac:dyDescent="0.25">
      <c r="A15" s="19"/>
      <c r="B15" t="s">
        <v>25</v>
      </c>
      <c r="C15" s="27"/>
      <c r="D15" s="19">
        <v>75</v>
      </c>
      <c r="E15">
        <v>75</v>
      </c>
      <c r="F15">
        <v>75</v>
      </c>
      <c r="G15">
        <v>75</v>
      </c>
      <c r="H15">
        <v>75</v>
      </c>
      <c r="I15">
        <v>75</v>
      </c>
      <c r="J15">
        <v>75</v>
      </c>
      <c r="K15">
        <v>75</v>
      </c>
      <c r="L15">
        <v>75</v>
      </c>
      <c r="M15">
        <v>75</v>
      </c>
      <c r="N15">
        <v>75</v>
      </c>
      <c r="O15">
        <v>75</v>
      </c>
      <c r="P15" s="10">
        <f t="shared" si="2"/>
        <v>900</v>
      </c>
      <c r="Q15" s="17"/>
    </row>
    <row r="16" spans="1:17" x14ac:dyDescent="0.25">
      <c r="A16" s="19"/>
      <c r="B16" t="s">
        <v>48</v>
      </c>
      <c r="C16" s="27"/>
      <c r="D16" s="19">
        <v>195</v>
      </c>
      <c r="G16">
        <v>380</v>
      </c>
      <c r="M16">
        <v>380</v>
      </c>
      <c r="P16" s="10">
        <f t="shared" si="2"/>
        <v>955</v>
      </c>
      <c r="Q16" s="17"/>
    </row>
    <row r="17" spans="1:17" x14ac:dyDescent="0.25">
      <c r="A17" s="19"/>
      <c r="B17" t="s">
        <v>26</v>
      </c>
      <c r="C17" s="27"/>
      <c r="D17" s="19">
        <v>350</v>
      </c>
      <c r="E17">
        <v>350</v>
      </c>
      <c r="F17">
        <v>350</v>
      </c>
      <c r="G17">
        <v>350</v>
      </c>
      <c r="H17">
        <v>350</v>
      </c>
      <c r="I17">
        <v>350</v>
      </c>
      <c r="J17">
        <v>350</v>
      </c>
      <c r="K17">
        <v>350</v>
      </c>
      <c r="L17">
        <v>400</v>
      </c>
      <c r="M17">
        <v>400</v>
      </c>
      <c r="N17">
        <v>400</v>
      </c>
      <c r="O17">
        <v>400</v>
      </c>
      <c r="P17" s="10">
        <f t="shared" si="2"/>
        <v>4400</v>
      </c>
      <c r="Q17" s="17"/>
    </row>
    <row r="18" spans="1:17" x14ac:dyDescent="0.25">
      <c r="A18" s="19"/>
      <c r="B18" t="s">
        <v>27</v>
      </c>
      <c r="C18" s="27"/>
      <c r="D18" s="19">
        <v>76</v>
      </c>
      <c r="E18">
        <v>76</v>
      </c>
      <c r="F18">
        <v>76</v>
      </c>
      <c r="G18">
        <v>76</v>
      </c>
      <c r="H18">
        <v>76</v>
      </c>
      <c r="I18">
        <v>76</v>
      </c>
      <c r="J18">
        <v>76</v>
      </c>
      <c r="K18">
        <v>76</v>
      </c>
      <c r="L18">
        <v>76</v>
      </c>
      <c r="M18">
        <v>76</v>
      </c>
      <c r="N18">
        <v>76</v>
      </c>
      <c r="O18">
        <v>76</v>
      </c>
      <c r="P18" s="10">
        <f t="shared" si="2"/>
        <v>912</v>
      </c>
      <c r="Q18" s="17"/>
    </row>
    <row r="19" spans="1:17" x14ac:dyDescent="0.25">
      <c r="A19" s="19"/>
      <c r="B19" t="s">
        <v>28</v>
      </c>
      <c r="C19" s="27"/>
      <c r="D19" s="19">
        <v>450</v>
      </c>
      <c r="E19">
        <v>450</v>
      </c>
      <c r="F19">
        <v>450</v>
      </c>
      <c r="G19">
        <v>450</v>
      </c>
      <c r="H19">
        <v>450</v>
      </c>
      <c r="I19">
        <v>450</v>
      </c>
      <c r="J19">
        <v>450</v>
      </c>
      <c r="K19">
        <v>450</v>
      </c>
      <c r="L19">
        <v>450</v>
      </c>
      <c r="M19">
        <v>450</v>
      </c>
      <c r="N19">
        <v>450</v>
      </c>
      <c r="O19">
        <v>450</v>
      </c>
      <c r="P19" s="10">
        <f t="shared" si="2"/>
        <v>5400</v>
      </c>
      <c r="Q19" s="17"/>
    </row>
    <row r="20" spans="1:17" x14ac:dyDescent="0.25">
      <c r="A20" s="19"/>
      <c r="B20" t="s">
        <v>42</v>
      </c>
      <c r="C20" s="27"/>
      <c r="D20" s="19"/>
      <c r="H20">
        <v>450</v>
      </c>
      <c r="L20">
        <v>740</v>
      </c>
      <c r="P20" s="11">
        <f t="shared" si="2"/>
        <v>1190</v>
      </c>
      <c r="Q20" s="17"/>
    </row>
    <row r="21" spans="1:17" ht="15.75" x14ac:dyDescent="0.25">
      <c r="A21" s="19"/>
      <c r="B21" s="2" t="s">
        <v>12</v>
      </c>
      <c r="C21" s="28">
        <v>0.5</v>
      </c>
      <c r="D21" s="6">
        <f>SUM(D11:D20)</f>
        <v>3546</v>
      </c>
      <c r="E21" s="7">
        <f>SUM(E11:E20)</f>
        <v>3351</v>
      </c>
      <c r="F21" s="7">
        <f t="shared" ref="F21:O21" si="3">SUM(F11:F20)</f>
        <v>3351</v>
      </c>
      <c r="G21" s="7">
        <f t="shared" si="3"/>
        <v>3731</v>
      </c>
      <c r="H21" s="7">
        <f t="shared" si="3"/>
        <v>3801</v>
      </c>
      <c r="I21" s="7">
        <f t="shared" si="3"/>
        <v>3371</v>
      </c>
      <c r="J21" s="7">
        <f t="shared" si="3"/>
        <v>3381</v>
      </c>
      <c r="K21" s="7">
        <f t="shared" si="3"/>
        <v>3531</v>
      </c>
      <c r="L21" s="7">
        <f t="shared" si="3"/>
        <v>4291</v>
      </c>
      <c r="M21" s="7">
        <f t="shared" si="3"/>
        <v>3931</v>
      </c>
      <c r="N21" s="7">
        <f t="shared" si="3"/>
        <v>3551</v>
      </c>
      <c r="O21" s="8">
        <f t="shared" si="3"/>
        <v>3551</v>
      </c>
      <c r="P21" s="12">
        <f t="shared" ref="P21" si="4">SUM(P11:P20)</f>
        <v>43387</v>
      </c>
      <c r="Q21" s="20">
        <f>P21/P9</f>
        <v>0.49698739977090495</v>
      </c>
    </row>
    <row r="22" spans="1:17" ht="6.75" customHeight="1" x14ac:dyDescent="0.25">
      <c r="A22" s="19"/>
      <c r="C22" s="29"/>
      <c r="D22" s="19"/>
      <c r="Q22" s="17"/>
    </row>
    <row r="23" spans="1:17" ht="15.75" x14ac:dyDescent="0.25">
      <c r="A23" s="18" t="s">
        <v>29</v>
      </c>
      <c r="B23" t="s">
        <v>30</v>
      </c>
      <c r="C23" s="30"/>
      <c r="D23" s="19">
        <v>250</v>
      </c>
      <c r="E23">
        <v>250</v>
      </c>
      <c r="F23">
        <v>250</v>
      </c>
      <c r="G23">
        <v>250</v>
      </c>
      <c r="H23">
        <v>250</v>
      </c>
      <c r="I23">
        <v>250</v>
      </c>
      <c r="J23">
        <v>250</v>
      </c>
      <c r="K23">
        <v>250</v>
      </c>
      <c r="L23">
        <v>250</v>
      </c>
      <c r="M23">
        <v>250</v>
      </c>
      <c r="N23">
        <v>250</v>
      </c>
      <c r="O23">
        <v>350</v>
      </c>
      <c r="P23" s="9">
        <f t="shared" ref="P23:P29" si="5">SUM(D23:O23)</f>
        <v>3100</v>
      </c>
      <c r="Q23" s="17"/>
    </row>
    <row r="24" spans="1:17" ht="15.75" x14ac:dyDescent="0.25">
      <c r="A24" s="19"/>
      <c r="B24" t="s">
        <v>31</v>
      </c>
      <c r="C24" s="30"/>
      <c r="D24" s="19">
        <v>100</v>
      </c>
      <c r="E24">
        <v>75</v>
      </c>
      <c r="F24">
        <v>150</v>
      </c>
      <c r="G24">
        <v>150</v>
      </c>
      <c r="H24">
        <v>200</v>
      </c>
      <c r="I24">
        <v>100</v>
      </c>
      <c r="J24">
        <v>75</v>
      </c>
      <c r="K24">
        <v>150</v>
      </c>
      <c r="L24">
        <v>65</v>
      </c>
      <c r="M24">
        <v>140</v>
      </c>
      <c r="N24">
        <v>100</v>
      </c>
      <c r="O24">
        <v>510</v>
      </c>
      <c r="P24" s="10">
        <f t="shared" si="5"/>
        <v>1815</v>
      </c>
      <c r="Q24" s="17"/>
    </row>
    <row r="25" spans="1:17" ht="15.75" x14ac:dyDescent="0.25">
      <c r="A25" s="19"/>
      <c r="B25" t="s">
        <v>32</v>
      </c>
      <c r="C25" s="30"/>
      <c r="D25" s="19"/>
      <c r="G25">
        <v>575</v>
      </c>
      <c r="K25">
        <v>1575</v>
      </c>
      <c r="P25" s="10">
        <f t="shared" si="5"/>
        <v>2150</v>
      </c>
      <c r="Q25" s="17"/>
    </row>
    <row r="26" spans="1:17" ht="15.75" x14ac:dyDescent="0.25">
      <c r="A26" s="19"/>
      <c r="B26" t="s">
        <v>33</v>
      </c>
      <c r="C26" s="30"/>
      <c r="D26" s="19">
        <v>275</v>
      </c>
      <c r="E26">
        <v>275</v>
      </c>
      <c r="F26">
        <v>275</v>
      </c>
      <c r="G26">
        <v>275</v>
      </c>
      <c r="H26">
        <v>275</v>
      </c>
      <c r="I26">
        <v>275</v>
      </c>
      <c r="J26">
        <v>275</v>
      </c>
      <c r="K26">
        <v>275</v>
      </c>
      <c r="L26">
        <v>275</v>
      </c>
      <c r="M26">
        <v>300</v>
      </c>
      <c r="N26">
        <v>275</v>
      </c>
      <c r="O26">
        <v>500</v>
      </c>
      <c r="P26" s="10">
        <f t="shared" si="5"/>
        <v>3550</v>
      </c>
      <c r="Q26" s="17"/>
    </row>
    <row r="27" spans="1:17" ht="15.75" x14ac:dyDescent="0.25">
      <c r="A27" s="19"/>
      <c r="B27" t="s">
        <v>34</v>
      </c>
      <c r="C27" s="31">
        <v>0.1</v>
      </c>
      <c r="D27" s="19">
        <f>ROUND(IF($C$27&gt;0,D9*$C$27,0),0)</f>
        <v>728</v>
      </c>
      <c r="E27">
        <f t="shared" ref="E27:O27" si="6">ROUND(IF($C$27&gt;0,E9*$C$27,0),0)</f>
        <v>728</v>
      </c>
      <c r="F27">
        <f t="shared" si="6"/>
        <v>728</v>
      </c>
      <c r="G27">
        <f t="shared" si="6"/>
        <v>728</v>
      </c>
      <c r="H27">
        <f t="shared" si="6"/>
        <v>728</v>
      </c>
      <c r="I27">
        <f t="shared" si="6"/>
        <v>728</v>
      </c>
      <c r="J27">
        <f t="shared" si="6"/>
        <v>728</v>
      </c>
      <c r="K27">
        <f t="shared" si="6"/>
        <v>728</v>
      </c>
      <c r="L27">
        <f t="shared" si="6"/>
        <v>728</v>
      </c>
      <c r="M27">
        <f t="shared" si="6"/>
        <v>728</v>
      </c>
      <c r="N27">
        <f t="shared" si="6"/>
        <v>728</v>
      </c>
      <c r="O27">
        <f t="shared" si="6"/>
        <v>728</v>
      </c>
      <c r="P27" s="10">
        <f t="shared" si="5"/>
        <v>8736</v>
      </c>
      <c r="Q27" s="20">
        <f>P27/P9</f>
        <v>0.10006872852233677</v>
      </c>
    </row>
    <row r="28" spans="1:17" ht="15.75" x14ac:dyDescent="0.25">
      <c r="A28" s="19"/>
      <c r="B28" t="s">
        <v>35</v>
      </c>
      <c r="C28" s="30"/>
      <c r="D28" s="19"/>
      <c r="O28">
        <v>250</v>
      </c>
      <c r="P28" s="10">
        <f t="shared" si="5"/>
        <v>250</v>
      </c>
      <c r="Q28" s="17"/>
    </row>
    <row r="29" spans="1:17" ht="15.75" x14ac:dyDescent="0.25">
      <c r="A29" s="19"/>
      <c r="B29" t="s">
        <v>36</v>
      </c>
      <c r="C29" s="30"/>
      <c r="D29" s="22"/>
      <c r="E29" s="3"/>
      <c r="F29" s="3"/>
      <c r="G29" s="3">
        <v>75</v>
      </c>
      <c r="H29" s="3"/>
      <c r="I29" s="3"/>
      <c r="J29" s="3"/>
      <c r="K29" s="3">
        <v>4400</v>
      </c>
      <c r="L29" s="3">
        <v>45</v>
      </c>
      <c r="M29" s="3"/>
      <c r="N29" s="3"/>
      <c r="O29" s="3">
        <v>2000</v>
      </c>
      <c r="P29" s="11">
        <f t="shared" si="5"/>
        <v>6520</v>
      </c>
      <c r="Q29" s="17"/>
    </row>
    <row r="30" spans="1:17" ht="15.75" x14ac:dyDescent="0.25">
      <c r="A30" s="19"/>
      <c r="B30" s="2" t="s">
        <v>12</v>
      </c>
      <c r="C30" s="28">
        <v>0.3</v>
      </c>
      <c r="D30" s="6">
        <f>SUM(D23:D29)</f>
        <v>1353</v>
      </c>
      <c r="E30" s="7">
        <f t="shared" ref="E30:P30" si="7">SUM(E23:E29)</f>
        <v>1328</v>
      </c>
      <c r="F30" s="7">
        <f t="shared" si="7"/>
        <v>1403</v>
      </c>
      <c r="G30" s="7">
        <f t="shared" si="7"/>
        <v>2053</v>
      </c>
      <c r="H30" s="7">
        <f t="shared" si="7"/>
        <v>1453</v>
      </c>
      <c r="I30" s="7">
        <f t="shared" si="7"/>
        <v>1353</v>
      </c>
      <c r="J30" s="7">
        <f t="shared" si="7"/>
        <v>1328</v>
      </c>
      <c r="K30" s="7">
        <f t="shared" si="7"/>
        <v>7378</v>
      </c>
      <c r="L30" s="7">
        <f t="shared" si="7"/>
        <v>1363</v>
      </c>
      <c r="M30" s="7">
        <f t="shared" si="7"/>
        <v>1418</v>
      </c>
      <c r="N30" s="7">
        <f t="shared" si="7"/>
        <v>1353</v>
      </c>
      <c r="O30" s="7">
        <f t="shared" si="7"/>
        <v>4338</v>
      </c>
      <c r="P30" s="12">
        <f t="shared" si="7"/>
        <v>26121</v>
      </c>
      <c r="Q30" s="20">
        <f>P30/P9</f>
        <v>0.29920962199312717</v>
      </c>
    </row>
    <row r="31" spans="1:17" ht="13.5" customHeight="1" x14ac:dyDescent="0.25">
      <c r="A31" s="19"/>
      <c r="C31" s="29"/>
      <c r="D31" s="19"/>
      <c r="Q31" s="17"/>
    </row>
    <row r="32" spans="1:17" ht="15.75" x14ac:dyDescent="0.25">
      <c r="A32" s="18" t="s">
        <v>43</v>
      </c>
      <c r="B32" s="5" t="s">
        <v>44</v>
      </c>
      <c r="C32" s="29"/>
      <c r="D32" s="6">
        <f>D9-D21-D30</f>
        <v>2376</v>
      </c>
      <c r="E32" s="7">
        <f t="shared" ref="E32:O32" si="8">E9-E21-E30</f>
        <v>2596</v>
      </c>
      <c r="F32" s="7">
        <f t="shared" si="8"/>
        <v>2521</v>
      </c>
      <c r="G32" s="7">
        <f t="shared" si="8"/>
        <v>1491</v>
      </c>
      <c r="H32" s="7">
        <f t="shared" si="8"/>
        <v>2021</v>
      </c>
      <c r="I32" s="7">
        <f t="shared" si="8"/>
        <v>2551</v>
      </c>
      <c r="J32" s="7">
        <f t="shared" si="8"/>
        <v>2566</v>
      </c>
      <c r="K32" s="7">
        <f t="shared" si="8"/>
        <v>-3634</v>
      </c>
      <c r="L32" s="7">
        <f t="shared" si="8"/>
        <v>1621</v>
      </c>
      <c r="M32" s="7">
        <f t="shared" si="8"/>
        <v>1926</v>
      </c>
      <c r="N32" s="7">
        <f t="shared" si="8"/>
        <v>2371</v>
      </c>
      <c r="O32" s="7">
        <f t="shared" si="8"/>
        <v>-614</v>
      </c>
      <c r="P32" s="12">
        <f t="shared" ref="P32:P34" si="9">SUM(D32:O32)</f>
        <v>17792</v>
      </c>
      <c r="Q32" s="21">
        <f>P32/P9</f>
        <v>0.20380297823596794</v>
      </c>
    </row>
    <row r="33" spans="1:17" ht="15.75" x14ac:dyDescent="0.25">
      <c r="A33" s="19"/>
      <c r="B33" s="2" t="s">
        <v>39</v>
      </c>
      <c r="C33" s="32">
        <f>1-C21-C30</f>
        <v>0.2</v>
      </c>
      <c r="D33" s="19">
        <f>ROUND(D9*$C$33,0)</f>
        <v>1455</v>
      </c>
      <c r="E33">
        <f t="shared" ref="E33:O33" si="10">ROUND(E9*$C$33,0)</f>
        <v>1455</v>
      </c>
      <c r="F33">
        <f t="shared" si="10"/>
        <v>1455</v>
      </c>
      <c r="G33">
        <f t="shared" si="10"/>
        <v>1455</v>
      </c>
      <c r="H33">
        <f t="shared" si="10"/>
        <v>1455</v>
      </c>
      <c r="I33">
        <f t="shared" si="10"/>
        <v>1455</v>
      </c>
      <c r="J33">
        <f t="shared" si="10"/>
        <v>1455</v>
      </c>
      <c r="K33">
        <f t="shared" si="10"/>
        <v>1455</v>
      </c>
      <c r="L33">
        <f t="shared" si="10"/>
        <v>1455</v>
      </c>
      <c r="M33">
        <f t="shared" si="10"/>
        <v>1455</v>
      </c>
      <c r="N33">
        <f t="shared" si="10"/>
        <v>1455</v>
      </c>
      <c r="O33">
        <f t="shared" si="10"/>
        <v>1455</v>
      </c>
      <c r="P33" s="12">
        <f t="shared" si="9"/>
        <v>17460</v>
      </c>
      <c r="Q33" s="17"/>
    </row>
    <row r="34" spans="1:17" ht="15.75" x14ac:dyDescent="0.25">
      <c r="A34" s="22"/>
      <c r="B34" s="23" t="s">
        <v>40</v>
      </c>
      <c r="C34" s="33"/>
      <c r="D34" s="22">
        <f>D32-D33</f>
        <v>921</v>
      </c>
      <c r="E34" s="3">
        <f t="shared" ref="E34:O34" si="11">E32-E33</f>
        <v>1141</v>
      </c>
      <c r="F34" s="3">
        <f t="shared" si="11"/>
        <v>1066</v>
      </c>
      <c r="G34" s="3">
        <f t="shared" si="11"/>
        <v>36</v>
      </c>
      <c r="H34" s="3">
        <f t="shared" si="11"/>
        <v>566</v>
      </c>
      <c r="I34" s="3">
        <f t="shared" si="11"/>
        <v>1096</v>
      </c>
      <c r="J34" s="3">
        <f t="shared" si="11"/>
        <v>1111</v>
      </c>
      <c r="K34" s="3">
        <f t="shared" si="11"/>
        <v>-5089</v>
      </c>
      <c r="L34" s="3">
        <f t="shared" si="11"/>
        <v>166</v>
      </c>
      <c r="M34" s="3">
        <f t="shared" si="11"/>
        <v>471</v>
      </c>
      <c r="N34" s="3">
        <f t="shared" si="11"/>
        <v>916</v>
      </c>
      <c r="O34" s="3">
        <f t="shared" si="11"/>
        <v>-2069</v>
      </c>
      <c r="P34" s="12">
        <f t="shared" si="9"/>
        <v>332</v>
      </c>
      <c r="Q34" s="24"/>
    </row>
    <row r="35" spans="1:17" x14ac:dyDescent="0.25">
      <c r="A35" s="2" t="s">
        <v>45</v>
      </c>
    </row>
    <row r="36" spans="1:17" ht="15.75" thickBot="1" x14ac:dyDescent="0.3">
      <c r="A36" s="2" t="s">
        <v>46</v>
      </c>
    </row>
    <row r="37" spans="1:17" ht="15.75" thickBot="1" x14ac:dyDescent="0.3">
      <c r="B37" s="37">
        <v>1150</v>
      </c>
      <c r="D37" s="2">
        <f>B37+D34</f>
        <v>2071</v>
      </c>
      <c r="E37" s="2">
        <f>D37+E34</f>
        <v>3212</v>
      </c>
      <c r="F37" s="2">
        <f t="shared" ref="F37:O37" si="12">E37+F34</f>
        <v>4278</v>
      </c>
      <c r="G37" s="2">
        <f t="shared" si="12"/>
        <v>4314</v>
      </c>
      <c r="H37" s="2">
        <f t="shared" si="12"/>
        <v>4880</v>
      </c>
      <c r="I37" s="2">
        <f t="shared" si="12"/>
        <v>5976</v>
      </c>
      <c r="J37" s="2">
        <f t="shared" si="12"/>
        <v>7087</v>
      </c>
      <c r="K37" s="2">
        <f t="shared" si="12"/>
        <v>1998</v>
      </c>
      <c r="L37" s="2">
        <f t="shared" si="12"/>
        <v>2164</v>
      </c>
      <c r="M37" s="2">
        <f t="shared" si="12"/>
        <v>2635</v>
      </c>
      <c r="N37" s="2">
        <f t="shared" si="12"/>
        <v>3551</v>
      </c>
      <c r="O37" s="2">
        <f t="shared" si="12"/>
        <v>1482</v>
      </c>
    </row>
  </sheetData>
  <conditionalFormatting sqref="D21:O21">
    <cfRule type="cellIs" dxfId="32" priority="16" operator="greaterThan">
      <formula>$D9*$C$21</formula>
    </cfRule>
    <cfRule type="cellIs" dxfId="31" priority="17" operator="greaterThan">
      <formula>"d10*$c$22"</formula>
    </cfRule>
  </conditionalFormatting>
  <conditionalFormatting sqref="D37:O37">
    <cfRule type="cellIs" dxfId="30" priority="3" operator="lessThan">
      <formula>0</formula>
    </cfRule>
    <cfRule type="cellIs" dxfId="29" priority="4" operator="greaterThan">
      <formula>0</formula>
    </cfRule>
  </conditionalFormatting>
  <conditionalFormatting sqref="D30:P30">
    <cfRule type="cellIs" dxfId="28" priority="15" operator="greaterThan">
      <formula>$D9*$C$30</formula>
    </cfRule>
  </conditionalFormatting>
  <conditionalFormatting sqref="D32:P32 P33:P34">
    <cfRule type="cellIs" dxfId="27" priority="18" operator="lessThan">
      <formula>$D9*$C$33</formula>
    </cfRule>
  </conditionalFormatting>
  <conditionalFormatting sqref="P21">
    <cfRule type="cellIs" dxfId="26" priority="14" operator="greaterThan">
      <formula>$P$9*$C$21</formula>
    </cfRule>
  </conditionalFormatting>
  <conditionalFormatting sqref="Q21">
    <cfRule type="cellIs" dxfId="25" priority="11" operator="lessThan">
      <formula>$C$21</formula>
    </cfRule>
    <cfRule type="cellIs" dxfId="24" priority="12" operator="greaterThan">
      <formula>$C$21</formula>
    </cfRule>
  </conditionalFormatting>
  <conditionalFormatting sqref="Q27">
    <cfRule type="cellIs" dxfId="23" priority="9" operator="lessThan">
      <formula>$C$27</formula>
    </cfRule>
    <cfRule type="cellIs" dxfId="22" priority="10" operator="greaterThan">
      <formula>$C$27</formula>
    </cfRule>
  </conditionalFormatting>
  <conditionalFormatting sqref="Q30">
    <cfRule type="cellIs" dxfId="21" priority="7" operator="lessThan">
      <formula>$C$30</formula>
    </cfRule>
    <cfRule type="cellIs" dxfId="20" priority="8" operator="greaterThan">
      <formula>$C$30</formula>
    </cfRule>
  </conditionalFormatting>
  <conditionalFormatting sqref="Q32">
    <cfRule type="cellIs" dxfId="19" priority="5" operator="lessThan">
      <formula>$C$33</formula>
    </cfRule>
    <cfRule type="cellIs" dxfId="18" priority="6" operator="greaterThan">
      <formula>$C$33</formula>
    </cfRule>
  </conditionalFormatting>
  <conditionalFormatting sqref="D34:O34">
    <cfRule type="cellIs" dxfId="0" priority="2" operator="greaterThan">
      <formula>0</formula>
    </cfRule>
    <cfRule type="cellIs" dxfId="1" priority="1" operator="lessThan">
      <formula>0</formula>
    </cfRule>
  </conditionalFormatting>
  <pageMargins left="0.25" right="0.25" top="0.7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9682-87D9-4F5A-BF4F-AC8B5CA5F9C9}">
  <dimension ref="A1:Q37"/>
  <sheetViews>
    <sheetView workbookViewId="0">
      <pane xSplit="3" ySplit="2" topLeftCell="D27" activePane="bottomRight" state="frozen"/>
      <selection pane="topRight" activeCell="D1" sqref="D1"/>
      <selection pane="bottomLeft" activeCell="A4" sqref="A4"/>
      <selection pane="bottomRight" activeCell="D37" sqref="D37"/>
    </sheetView>
  </sheetViews>
  <sheetFormatPr defaultRowHeight="15" x14ac:dyDescent="0.25"/>
  <cols>
    <col min="1" max="1" width="8.42578125" bestFit="1" customWidth="1"/>
    <col min="2" max="2" width="19.5703125" bestFit="1" customWidth="1"/>
    <col min="3" max="3" width="5.140625" bestFit="1" customWidth="1"/>
    <col min="4" max="4" width="6.85546875" customWidth="1"/>
    <col min="5" max="5" width="6" customWidth="1"/>
    <col min="6" max="6" width="6.85546875" customWidth="1"/>
    <col min="7" max="7" width="6.7109375" customWidth="1"/>
    <col min="8" max="8" width="7.140625" customWidth="1"/>
    <col min="9" max="9" width="6.7109375" customWidth="1"/>
    <col min="10" max="10" width="7.140625" customWidth="1"/>
    <col min="11" max="11" width="6.85546875" customWidth="1"/>
    <col min="12" max="13" width="8" bestFit="1" customWidth="1"/>
    <col min="14" max="15" width="7.140625" customWidth="1"/>
    <col min="16" max="16" width="7.42578125" customWidth="1"/>
    <col min="17" max="17" width="6" customWidth="1"/>
  </cols>
  <sheetData>
    <row r="1" spans="1:17" ht="15.75" x14ac:dyDescent="0.25">
      <c r="A1" s="13"/>
      <c r="B1" s="14" t="s">
        <v>13</v>
      </c>
      <c r="C1" s="25" t="s">
        <v>38</v>
      </c>
      <c r="D1" s="13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35" t="s">
        <v>41</v>
      </c>
    </row>
    <row r="2" spans="1:17" x14ac:dyDescent="0.25">
      <c r="A2" s="16"/>
      <c r="B2" s="1"/>
      <c r="C2" s="26" t="s">
        <v>37</v>
      </c>
      <c r="D2" s="3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36" t="s">
        <v>37</v>
      </c>
    </row>
    <row r="3" spans="1:17" x14ac:dyDescent="0.25">
      <c r="A3" s="18" t="s">
        <v>14</v>
      </c>
      <c r="B3" t="s">
        <v>15</v>
      </c>
      <c r="C3" s="19"/>
      <c r="D3" s="19"/>
      <c r="P3" s="9">
        <f>SUM(D3:O3)</f>
        <v>0</v>
      </c>
      <c r="Q3" s="17"/>
    </row>
    <row r="4" spans="1:17" x14ac:dyDescent="0.25">
      <c r="A4" s="19"/>
      <c r="B4" t="s">
        <v>16</v>
      </c>
      <c r="C4" s="19"/>
      <c r="D4" s="19"/>
      <c r="P4" s="10">
        <f t="shared" ref="P4:P8" si="0">SUM(D4:O4)</f>
        <v>0</v>
      </c>
      <c r="Q4" s="17"/>
    </row>
    <row r="5" spans="1:17" x14ac:dyDescent="0.25">
      <c r="A5" s="19"/>
      <c r="B5" t="s">
        <v>17</v>
      </c>
      <c r="C5" s="19"/>
      <c r="D5" s="19"/>
      <c r="P5" s="10">
        <f t="shared" si="0"/>
        <v>0</v>
      </c>
      <c r="Q5" s="17"/>
    </row>
    <row r="6" spans="1:17" x14ac:dyDescent="0.25">
      <c r="A6" s="19"/>
      <c r="B6" t="s">
        <v>18</v>
      </c>
      <c r="C6" s="19"/>
      <c r="D6" s="19"/>
      <c r="P6" s="10">
        <f t="shared" si="0"/>
        <v>0</v>
      </c>
      <c r="Q6" s="17"/>
    </row>
    <row r="7" spans="1:17" x14ac:dyDescent="0.25">
      <c r="A7" s="19"/>
      <c r="B7" t="s">
        <v>47</v>
      </c>
      <c r="C7" s="19"/>
      <c r="D7" s="19"/>
      <c r="P7" s="10">
        <f t="shared" si="0"/>
        <v>0</v>
      </c>
      <c r="Q7" s="17"/>
    </row>
    <row r="8" spans="1:17" x14ac:dyDescent="0.25">
      <c r="A8" s="19"/>
      <c r="B8" t="s">
        <v>19</v>
      </c>
      <c r="C8" s="19"/>
      <c r="D8" s="2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1">
        <f t="shared" si="0"/>
        <v>0</v>
      </c>
      <c r="Q8" s="17"/>
    </row>
    <row r="9" spans="1:17" x14ac:dyDescent="0.25">
      <c r="A9" s="19"/>
      <c r="B9" s="2" t="s">
        <v>12</v>
      </c>
      <c r="C9" s="18"/>
      <c r="D9" s="6">
        <f t="shared" ref="D9:P9" si="1">SUM(D3:D8)</f>
        <v>0</v>
      </c>
      <c r="E9" s="7">
        <f t="shared" si="1"/>
        <v>0</v>
      </c>
      <c r="F9" s="7">
        <f t="shared" si="1"/>
        <v>0</v>
      </c>
      <c r="G9" s="7">
        <f t="shared" si="1"/>
        <v>0</v>
      </c>
      <c r="H9" s="7">
        <f t="shared" si="1"/>
        <v>0</v>
      </c>
      <c r="I9" s="7">
        <f t="shared" si="1"/>
        <v>0</v>
      </c>
      <c r="J9" s="7">
        <f t="shared" si="1"/>
        <v>0</v>
      </c>
      <c r="K9" s="7">
        <f t="shared" si="1"/>
        <v>0</v>
      </c>
      <c r="L9" s="7">
        <f t="shared" si="1"/>
        <v>0</v>
      </c>
      <c r="M9" s="7">
        <f t="shared" si="1"/>
        <v>0</v>
      </c>
      <c r="N9" s="7">
        <f t="shared" si="1"/>
        <v>0</v>
      </c>
      <c r="O9" s="7">
        <f t="shared" si="1"/>
        <v>0</v>
      </c>
      <c r="P9" s="12">
        <f t="shared" si="1"/>
        <v>0</v>
      </c>
      <c r="Q9" s="17"/>
    </row>
    <row r="10" spans="1:17" ht="8.25" customHeight="1" x14ac:dyDescent="0.25">
      <c r="A10" s="19"/>
      <c r="C10" s="19"/>
      <c r="D10" s="19"/>
      <c r="Q10" s="17"/>
    </row>
    <row r="11" spans="1:17" x14ac:dyDescent="0.25">
      <c r="A11" s="18" t="s">
        <v>20</v>
      </c>
      <c r="B11" t="s">
        <v>21</v>
      </c>
      <c r="C11" s="27"/>
      <c r="D11" s="19"/>
      <c r="P11" s="9">
        <f t="shared" ref="P11:P20" si="2">SUM(D11:O11)</f>
        <v>0</v>
      </c>
      <c r="Q11" s="17"/>
    </row>
    <row r="12" spans="1:17" x14ac:dyDescent="0.25">
      <c r="A12" s="19"/>
      <c r="B12" t="s">
        <v>22</v>
      </c>
      <c r="C12" s="27"/>
      <c r="D12" s="19"/>
      <c r="P12" s="10">
        <f t="shared" si="2"/>
        <v>0</v>
      </c>
      <c r="Q12" s="17"/>
    </row>
    <row r="13" spans="1:17" x14ac:dyDescent="0.25">
      <c r="A13" s="19"/>
      <c r="B13" t="s">
        <v>23</v>
      </c>
      <c r="C13" s="27"/>
      <c r="D13" s="19"/>
      <c r="P13" s="10">
        <f t="shared" si="2"/>
        <v>0</v>
      </c>
      <c r="Q13" s="17"/>
    </row>
    <row r="14" spans="1:17" x14ac:dyDescent="0.25">
      <c r="A14" s="19"/>
      <c r="B14" t="s">
        <v>24</v>
      </c>
      <c r="C14" s="27"/>
      <c r="D14" s="19"/>
      <c r="P14" s="10">
        <f t="shared" si="2"/>
        <v>0</v>
      </c>
      <c r="Q14" s="17"/>
    </row>
    <row r="15" spans="1:17" x14ac:dyDescent="0.25">
      <c r="A15" s="19"/>
      <c r="B15" t="s">
        <v>25</v>
      </c>
      <c r="C15" s="27"/>
      <c r="D15" s="19"/>
      <c r="P15" s="10">
        <f t="shared" si="2"/>
        <v>0</v>
      </c>
      <c r="Q15" s="17"/>
    </row>
    <row r="16" spans="1:17" x14ac:dyDescent="0.25">
      <c r="A16" s="19"/>
      <c r="B16" t="s">
        <v>48</v>
      </c>
      <c r="C16" s="27"/>
      <c r="D16" s="19"/>
      <c r="P16" s="10">
        <f t="shared" si="2"/>
        <v>0</v>
      </c>
      <c r="Q16" s="17"/>
    </row>
    <row r="17" spans="1:17" x14ac:dyDescent="0.25">
      <c r="A17" s="19"/>
      <c r="B17" t="s">
        <v>26</v>
      </c>
      <c r="C17" s="27"/>
      <c r="D17" s="19"/>
      <c r="P17" s="10">
        <f t="shared" si="2"/>
        <v>0</v>
      </c>
      <c r="Q17" s="17"/>
    </row>
    <row r="18" spans="1:17" x14ac:dyDescent="0.25">
      <c r="A18" s="19"/>
      <c r="B18" t="s">
        <v>27</v>
      </c>
      <c r="C18" s="27"/>
      <c r="D18" s="19"/>
      <c r="P18" s="10">
        <f t="shared" si="2"/>
        <v>0</v>
      </c>
      <c r="Q18" s="17"/>
    </row>
    <row r="19" spans="1:17" x14ac:dyDescent="0.25">
      <c r="A19" s="19"/>
      <c r="B19" t="s">
        <v>28</v>
      </c>
      <c r="C19" s="27"/>
      <c r="D19" s="19"/>
      <c r="P19" s="10">
        <f t="shared" si="2"/>
        <v>0</v>
      </c>
      <c r="Q19" s="17"/>
    </row>
    <row r="20" spans="1:17" x14ac:dyDescent="0.25">
      <c r="A20" s="19"/>
      <c r="B20" t="s">
        <v>42</v>
      </c>
      <c r="C20" s="27"/>
      <c r="D20" s="19"/>
      <c r="P20" s="11">
        <f t="shared" si="2"/>
        <v>0</v>
      </c>
      <c r="Q20" s="17"/>
    </row>
    <row r="21" spans="1:17" ht="15.75" x14ac:dyDescent="0.25">
      <c r="A21" s="19"/>
      <c r="B21" s="2" t="s">
        <v>12</v>
      </c>
      <c r="C21" s="28">
        <v>0.5</v>
      </c>
      <c r="D21" s="6">
        <f>SUM(D11:D20)</f>
        <v>0</v>
      </c>
      <c r="E21" s="7">
        <f>SUM(E11:E20)</f>
        <v>0</v>
      </c>
      <c r="F21" s="7">
        <f t="shared" ref="F21:P21" si="3">SUM(F11:F20)</f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  <c r="M21" s="7">
        <f t="shared" si="3"/>
        <v>0</v>
      </c>
      <c r="N21" s="7">
        <f t="shared" si="3"/>
        <v>0</v>
      </c>
      <c r="O21" s="8">
        <f t="shared" si="3"/>
        <v>0</v>
      </c>
      <c r="P21" s="12">
        <f t="shared" si="3"/>
        <v>0</v>
      </c>
      <c r="Q21" s="20" t="e">
        <f>P21/P9</f>
        <v>#DIV/0!</v>
      </c>
    </row>
    <row r="22" spans="1:17" ht="6.75" customHeight="1" x14ac:dyDescent="0.25">
      <c r="A22" s="19"/>
      <c r="C22" s="29"/>
      <c r="D22" s="19"/>
      <c r="Q22" s="17"/>
    </row>
    <row r="23" spans="1:17" ht="15.75" x14ac:dyDescent="0.25">
      <c r="A23" s="18" t="s">
        <v>29</v>
      </c>
      <c r="B23" t="s">
        <v>30</v>
      </c>
      <c r="C23" s="30"/>
      <c r="D23" s="19"/>
      <c r="P23" s="9">
        <f t="shared" ref="P23:P29" si="4">SUM(D23:O23)</f>
        <v>0</v>
      </c>
      <c r="Q23" s="17"/>
    </row>
    <row r="24" spans="1:17" ht="15.75" x14ac:dyDescent="0.25">
      <c r="A24" s="19"/>
      <c r="B24" t="s">
        <v>31</v>
      </c>
      <c r="C24" s="30"/>
      <c r="D24" s="19"/>
      <c r="P24" s="10">
        <f t="shared" si="4"/>
        <v>0</v>
      </c>
      <c r="Q24" s="17"/>
    </row>
    <row r="25" spans="1:17" ht="15.75" x14ac:dyDescent="0.25">
      <c r="A25" s="19"/>
      <c r="B25" t="s">
        <v>32</v>
      </c>
      <c r="C25" s="30"/>
      <c r="D25" s="19"/>
      <c r="P25" s="10">
        <f t="shared" si="4"/>
        <v>0</v>
      </c>
      <c r="Q25" s="17"/>
    </row>
    <row r="26" spans="1:17" ht="15.75" x14ac:dyDescent="0.25">
      <c r="A26" s="19"/>
      <c r="B26" t="s">
        <v>33</v>
      </c>
      <c r="C26" s="30"/>
      <c r="D26" s="19"/>
      <c r="P26" s="10">
        <f t="shared" si="4"/>
        <v>0</v>
      </c>
      <c r="Q26" s="17"/>
    </row>
    <row r="27" spans="1:17" ht="15.75" x14ac:dyDescent="0.25">
      <c r="A27" s="19"/>
      <c r="B27" t="s">
        <v>34</v>
      </c>
      <c r="C27" s="31">
        <v>0.1</v>
      </c>
      <c r="D27" s="19"/>
      <c r="P27" s="10">
        <f t="shared" si="4"/>
        <v>0</v>
      </c>
      <c r="Q27" s="20" t="e">
        <f>P27/P9</f>
        <v>#DIV/0!</v>
      </c>
    </row>
    <row r="28" spans="1:17" ht="15.75" x14ac:dyDescent="0.25">
      <c r="A28" s="19"/>
      <c r="B28" t="s">
        <v>35</v>
      </c>
      <c r="C28" s="30"/>
      <c r="D28" s="19"/>
      <c r="P28" s="10">
        <f t="shared" si="4"/>
        <v>0</v>
      </c>
      <c r="Q28" s="17"/>
    </row>
    <row r="29" spans="1:17" ht="15.75" x14ac:dyDescent="0.25">
      <c r="A29" s="19"/>
      <c r="B29" t="s">
        <v>36</v>
      </c>
      <c r="C29" s="30"/>
      <c r="D29" s="2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11">
        <f t="shared" si="4"/>
        <v>0</v>
      </c>
      <c r="Q29" s="17"/>
    </row>
    <row r="30" spans="1:17" ht="15.75" x14ac:dyDescent="0.25">
      <c r="A30" s="19"/>
      <c r="B30" s="2" t="s">
        <v>12</v>
      </c>
      <c r="C30" s="28">
        <v>0.3</v>
      </c>
      <c r="D30" s="6">
        <f>SUM(D23:D29)</f>
        <v>0</v>
      </c>
      <c r="E30" s="7">
        <f t="shared" ref="E30:P30" si="5">SUM(E23:E29)</f>
        <v>0</v>
      </c>
      <c r="F30" s="7">
        <f t="shared" si="5"/>
        <v>0</v>
      </c>
      <c r="G30" s="7">
        <f t="shared" si="5"/>
        <v>0</v>
      </c>
      <c r="H30" s="7">
        <f t="shared" si="5"/>
        <v>0</v>
      </c>
      <c r="I30" s="7">
        <f t="shared" si="5"/>
        <v>0</v>
      </c>
      <c r="J30" s="7">
        <f t="shared" si="5"/>
        <v>0</v>
      </c>
      <c r="K30" s="7">
        <f t="shared" si="5"/>
        <v>0</v>
      </c>
      <c r="L30" s="7">
        <f t="shared" si="5"/>
        <v>0</v>
      </c>
      <c r="M30" s="7">
        <f t="shared" si="5"/>
        <v>0</v>
      </c>
      <c r="N30" s="7">
        <f t="shared" si="5"/>
        <v>0</v>
      </c>
      <c r="O30" s="7">
        <f t="shared" si="5"/>
        <v>0</v>
      </c>
      <c r="P30" s="12">
        <f t="shared" si="5"/>
        <v>0</v>
      </c>
      <c r="Q30" s="20" t="e">
        <f>P30/P9</f>
        <v>#DIV/0!</v>
      </c>
    </row>
    <row r="31" spans="1:17" ht="13.5" customHeight="1" x14ac:dyDescent="0.25">
      <c r="A31" s="19"/>
      <c r="C31" s="29"/>
      <c r="D31" s="19"/>
      <c r="Q31" s="17"/>
    </row>
    <row r="32" spans="1:17" ht="15.75" x14ac:dyDescent="0.25">
      <c r="A32" s="18" t="s">
        <v>43</v>
      </c>
      <c r="B32" s="5" t="s">
        <v>44</v>
      </c>
      <c r="C32" s="29"/>
      <c r="D32" s="6">
        <f>D9-D21-D30</f>
        <v>0</v>
      </c>
      <c r="E32" s="7">
        <f t="shared" ref="E32:O32" si="6">E9-E21-E30</f>
        <v>0</v>
      </c>
      <c r="F32" s="7">
        <f t="shared" si="6"/>
        <v>0</v>
      </c>
      <c r="G32" s="7">
        <f t="shared" si="6"/>
        <v>0</v>
      </c>
      <c r="H32" s="7">
        <f t="shared" si="6"/>
        <v>0</v>
      </c>
      <c r="I32" s="7">
        <f t="shared" si="6"/>
        <v>0</v>
      </c>
      <c r="J32" s="7">
        <f t="shared" si="6"/>
        <v>0</v>
      </c>
      <c r="K32" s="7">
        <f t="shared" si="6"/>
        <v>0</v>
      </c>
      <c r="L32" s="7">
        <f t="shared" si="6"/>
        <v>0</v>
      </c>
      <c r="M32" s="7">
        <f t="shared" si="6"/>
        <v>0</v>
      </c>
      <c r="N32" s="7">
        <f t="shared" si="6"/>
        <v>0</v>
      </c>
      <c r="O32" s="7">
        <f t="shared" si="6"/>
        <v>0</v>
      </c>
      <c r="P32" s="12">
        <f t="shared" ref="P32:P34" si="7">SUM(D32:O32)</f>
        <v>0</v>
      </c>
      <c r="Q32" s="21" t="e">
        <f>P32/P9</f>
        <v>#DIV/0!</v>
      </c>
    </row>
    <row r="33" spans="1:17" ht="15.75" x14ac:dyDescent="0.25">
      <c r="A33" s="19"/>
      <c r="B33" s="2" t="s">
        <v>39</v>
      </c>
      <c r="C33" s="32">
        <f>1-C21-C30</f>
        <v>0.2</v>
      </c>
      <c r="D33" s="19">
        <f>ROUND(D9*$C$33,0)</f>
        <v>0</v>
      </c>
      <c r="E33">
        <f t="shared" ref="E33:O33" si="8">ROUND(E9*$C$33,0)</f>
        <v>0</v>
      </c>
      <c r="F33">
        <f t="shared" si="8"/>
        <v>0</v>
      </c>
      <c r="G33">
        <f t="shared" si="8"/>
        <v>0</v>
      </c>
      <c r="H33">
        <f t="shared" si="8"/>
        <v>0</v>
      </c>
      <c r="I33">
        <f t="shared" si="8"/>
        <v>0</v>
      </c>
      <c r="J33">
        <f t="shared" si="8"/>
        <v>0</v>
      </c>
      <c r="K33">
        <f t="shared" si="8"/>
        <v>0</v>
      </c>
      <c r="L33">
        <f t="shared" si="8"/>
        <v>0</v>
      </c>
      <c r="M33">
        <f t="shared" si="8"/>
        <v>0</v>
      </c>
      <c r="N33">
        <f t="shared" si="8"/>
        <v>0</v>
      </c>
      <c r="O33">
        <f t="shared" si="8"/>
        <v>0</v>
      </c>
      <c r="P33" s="12">
        <f t="shared" si="7"/>
        <v>0</v>
      </c>
      <c r="Q33" s="17"/>
    </row>
    <row r="34" spans="1:17" ht="15.75" x14ac:dyDescent="0.25">
      <c r="A34" s="22"/>
      <c r="B34" s="23" t="s">
        <v>40</v>
      </c>
      <c r="C34" s="33"/>
      <c r="D34" s="22">
        <f>D32-D33</f>
        <v>0</v>
      </c>
      <c r="E34" s="3">
        <f t="shared" ref="E34:O34" si="9">E32-E33</f>
        <v>0</v>
      </c>
      <c r="F34" s="3">
        <f t="shared" si="9"/>
        <v>0</v>
      </c>
      <c r="G34" s="3">
        <f t="shared" si="9"/>
        <v>0</v>
      </c>
      <c r="H34" s="3">
        <f t="shared" si="9"/>
        <v>0</v>
      </c>
      <c r="I34" s="3">
        <f t="shared" si="9"/>
        <v>0</v>
      </c>
      <c r="J34" s="3">
        <f t="shared" si="9"/>
        <v>0</v>
      </c>
      <c r="K34" s="3">
        <f t="shared" si="9"/>
        <v>0</v>
      </c>
      <c r="L34" s="3">
        <f t="shared" si="9"/>
        <v>0</v>
      </c>
      <c r="M34" s="3">
        <f t="shared" si="9"/>
        <v>0</v>
      </c>
      <c r="N34" s="3">
        <f t="shared" si="9"/>
        <v>0</v>
      </c>
      <c r="O34" s="3">
        <f t="shared" si="9"/>
        <v>0</v>
      </c>
      <c r="P34" s="12">
        <f t="shared" si="7"/>
        <v>0</v>
      </c>
      <c r="Q34" s="24"/>
    </row>
    <row r="35" spans="1:17" x14ac:dyDescent="0.25">
      <c r="A35" s="2" t="s">
        <v>45</v>
      </c>
    </row>
    <row r="36" spans="1:17" ht="15.75" thickBot="1" x14ac:dyDescent="0.3">
      <c r="A36" s="2" t="s">
        <v>46</v>
      </c>
    </row>
    <row r="37" spans="1:17" ht="15.75" thickBot="1" x14ac:dyDescent="0.3">
      <c r="B37" s="37">
        <v>0</v>
      </c>
      <c r="D37">
        <f>B37+D34</f>
        <v>0</v>
      </c>
      <c r="E37">
        <f>D37+E34</f>
        <v>0</v>
      </c>
      <c r="F37">
        <f t="shared" ref="F37:O37" si="10">E37+F34</f>
        <v>0</v>
      </c>
      <c r="G37">
        <f t="shared" si="10"/>
        <v>0</v>
      </c>
      <c r="H37">
        <f t="shared" si="10"/>
        <v>0</v>
      </c>
      <c r="I37">
        <f t="shared" si="10"/>
        <v>0</v>
      </c>
      <c r="J37">
        <f t="shared" si="10"/>
        <v>0</v>
      </c>
      <c r="K37">
        <f t="shared" si="10"/>
        <v>0</v>
      </c>
      <c r="L37">
        <f t="shared" si="10"/>
        <v>0</v>
      </c>
      <c r="M37">
        <f t="shared" si="10"/>
        <v>0</v>
      </c>
      <c r="N37">
        <f t="shared" si="10"/>
        <v>0</v>
      </c>
      <c r="O37">
        <f t="shared" si="10"/>
        <v>0</v>
      </c>
    </row>
  </sheetData>
  <conditionalFormatting sqref="D21:O21">
    <cfRule type="cellIs" dxfId="77" priority="13" operator="greaterThan">
      <formula>$D9*$C$21</formula>
    </cfRule>
    <cfRule type="cellIs" dxfId="76" priority="14" operator="greaterThan">
      <formula>"d10*$c$22"</formula>
    </cfRule>
  </conditionalFormatting>
  <conditionalFormatting sqref="D37:O37">
    <cfRule type="cellIs" dxfId="75" priority="1" operator="lessThan">
      <formula>0</formula>
    </cfRule>
    <cfRule type="cellIs" dxfId="74" priority="2" operator="greaterThan">
      <formula>0</formula>
    </cfRule>
  </conditionalFormatting>
  <conditionalFormatting sqref="D30:P30">
    <cfRule type="cellIs" dxfId="73" priority="12" operator="greaterThan">
      <formula>$D9*$C$30</formula>
    </cfRule>
  </conditionalFormatting>
  <conditionalFormatting sqref="D32:P32 P33:P34">
    <cfRule type="cellIs" dxfId="72" priority="15" operator="lessThan">
      <formula>$D9*$C$33</formula>
    </cfRule>
  </conditionalFormatting>
  <conditionalFormatting sqref="P21">
    <cfRule type="cellIs" dxfId="71" priority="11" operator="greaterThan">
      <formula>$P$9*$C$21</formula>
    </cfRule>
  </conditionalFormatting>
  <conditionalFormatting sqref="Q21">
    <cfRule type="cellIs" dxfId="70" priority="9" operator="lessThan">
      <formula>$C$21</formula>
    </cfRule>
    <cfRule type="cellIs" dxfId="69" priority="10" operator="greaterThan">
      <formula>$C$21</formula>
    </cfRule>
  </conditionalFormatting>
  <conditionalFormatting sqref="Q27">
    <cfRule type="cellIs" dxfId="68" priority="7" operator="lessThan">
      <formula>$C$27</formula>
    </cfRule>
    <cfRule type="cellIs" dxfId="67" priority="8" operator="greaterThan">
      <formula>$C$27</formula>
    </cfRule>
  </conditionalFormatting>
  <conditionalFormatting sqref="Q30">
    <cfRule type="cellIs" dxfId="66" priority="5" operator="lessThan">
      <formula>$C$30</formula>
    </cfRule>
    <cfRule type="cellIs" dxfId="65" priority="6" operator="greaterThan">
      <formula>$C$30</formula>
    </cfRule>
  </conditionalFormatting>
  <conditionalFormatting sqref="Q32">
    <cfRule type="cellIs" dxfId="64" priority="3" operator="lessThan">
      <formula>$C$33</formula>
    </cfRule>
    <cfRule type="cellIs" dxfId="63" priority="4" operator="greaterThan">
      <formula>$C$33</formula>
    </cfRule>
  </conditionalFormatting>
  <pageMargins left="0.25" right="0.25" top="0.75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7F6FF-945A-487E-8946-C2B1A15148FD}">
  <dimension ref="A1:Q37"/>
  <sheetViews>
    <sheetView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V30" sqref="V30"/>
    </sheetView>
  </sheetViews>
  <sheetFormatPr defaultRowHeight="15" x14ac:dyDescent="0.25"/>
  <cols>
    <col min="1" max="1" width="8.42578125" bestFit="1" customWidth="1"/>
    <col min="2" max="2" width="19.5703125" bestFit="1" customWidth="1"/>
    <col min="3" max="3" width="5.140625" bestFit="1" customWidth="1"/>
    <col min="4" max="4" width="6.85546875" customWidth="1"/>
    <col min="5" max="5" width="6" customWidth="1"/>
    <col min="6" max="6" width="6.85546875" customWidth="1"/>
    <col min="7" max="7" width="6.7109375" customWidth="1"/>
    <col min="8" max="8" width="7.140625" customWidth="1"/>
    <col min="9" max="9" width="6.7109375" customWidth="1"/>
    <col min="10" max="10" width="7.140625" customWidth="1"/>
    <col min="11" max="11" width="6.85546875" customWidth="1"/>
    <col min="12" max="13" width="8" bestFit="1" customWidth="1"/>
    <col min="14" max="15" width="7.140625" customWidth="1"/>
    <col min="16" max="16" width="7.42578125" customWidth="1"/>
    <col min="17" max="17" width="6" customWidth="1"/>
  </cols>
  <sheetData>
    <row r="1" spans="1:17" ht="15.75" x14ac:dyDescent="0.25">
      <c r="A1" s="13"/>
      <c r="B1" s="14" t="s">
        <v>13</v>
      </c>
      <c r="C1" s="25" t="s">
        <v>38</v>
      </c>
      <c r="D1" s="13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35" t="s">
        <v>41</v>
      </c>
    </row>
    <row r="2" spans="1:17" x14ac:dyDescent="0.25">
      <c r="A2" s="16"/>
      <c r="B2" s="1"/>
      <c r="C2" s="26" t="s">
        <v>37</v>
      </c>
      <c r="D2" s="3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36" t="s">
        <v>37</v>
      </c>
    </row>
    <row r="3" spans="1:17" x14ac:dyDescent="0.25">
      <c r="A3" s="18" t="s">
        <v>14</v>
      </c>
      <c r="B3" t="s">
        <v>15</v>
      </c>
      <c r="C3" s="19"/>
      <c r="D3" s="19"/>
      <c r="P3" s="9">
        <f>SUM(D3:O3)</f>
        <v>0</v>
      </c>
      <c r="Q3" s="17"/>
    </row>
    <row r="4" spans="1:17" x14ac:dyDescent="0.25">
      <c r="A4" s="19"/>
      <c r="B4" t="s">
        <v>16</v>
      </c>
      <c r="C4" s="19"/>
      <c r="D4" s="19"/>
      <c r="P4" s="10">
        <f t="shared" ref="P4:P8" si="0">SUM(D4:O4)</f>
        <v>0</v>
      </c>
      <c r="Q4" s="17"/>
    </row>
    <row r="5" spans="1:17" x14ac:dyDescent="0.25">
      <c r="A5" s="19"/>
      <c r="B5" t="s">
        <v>17</v>
      </c>
      <c r="C5" s="19"/>
      <c r="D5" s="19"/>
      <c r="P5" s="10">
        <f t="shared" si="0"/>
        <v>0</v>
      </c>
      <c r="Q5" s="17"/>
    </row>
    <row r="6" spans="1:17" x14ac:dyDescent="0.25">
      <c r="A6" s="19"/>
      <c r="B6" t="s">
        <v>18</v>
      </c>
      <c r="C6" s="19"/>
      <c r="D6" s="19"/>
      <c r="P6" s="10">
        <f t="shared" si="0"/>
        <v>0</v>
      </c>
      <c r="Q6" s="17"/>
    </row>
    <row r="7" spans="1:17" x14ac:dyDescent="0.25">
      <c r="A7" s="19"/>
      <c r="B7" t="s">
        <v>47</v>
      </c>
      <c r="C7" s="19"/>
      <c r="D7" s="19"/>
      <c r="P7" s="10">
        <f t="shared" si="0"/>
        <v>0</v>
      </c>
      <c r="Q7" s="17"/>
    </row>
    <row r="8" spans="1:17" x14ac:dyDescent="0.25">
      <c r="A8" s="19"/>
      <c r="B8" t="s">
        <v>19</v>
      </c>
      <c r="C8" s="19"/>
      <c r="D8" s="2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1">
        <f t="shared" si="0"/>
        <v>0</v>
      </c>
      <c r="Q8" s="17"/>
    </row>
    <row r="9" spans="1:17" x14ac:dyDescent="0.25">
      <c r="A9" s="19"/>
      <c r="B9" s="2" t="s">
        <v>12</v>
      </c>
      <c r="C9" s="18"/>
      <c r="D9" s="6">
        <f t="shared" ref="D9:P9" si="1">SUM(D3:D8)</f>
        <v>0</v>
      </c>
      <c r="E9" s="7">
        <f t="shared" si="1"/>
        <v>0</v>
      </c>
      <c r="F9" s="7">
        <f t="shared" si="1"/>
        <v>0</v>
      </c>
      <c r="G9" s="7">
        <f t="shared" si="1"/>
        <v>0</v>
      </c>
      <c r="H9" s="7">
        <f t="shared" si="1"/>
        <v>0</v>
      </c>
      <c r="I9" s="7">
        <f t="shared" si="1"/>
        <v>0</v>
      </c>
      <c r="J9" s="7">
        <f t="shared" si="1"/>
        <v>0</v>
      </c>
      <c r="K9" s="7">
        <f t="shared" si="1"/>
        <v>0</v>
      </c>
      <c r="L9" s="7">
        <f t="shared" si="1"/>
        <v>0</v>
      </c>
      <c r="M9" s="7">
        <f t="shared" si="1"/>
        <v>0</v>
      </c>
      <c r="N9" s="7">
        <f t="shared" si="1"/>
        <v>0</v>
      </c>
      <c r="O9" s="7">
        <f t="shared" si="1"/>
        <v>0</v>
      </c>
      <c r="P9" s="12">
        <f t="shared" si="1"/>
        <v>0</v>
      </c>
      <c r="Q9" s="17"/>
    </row>
    <row r="10" spans="1:17" ht="8.25" customHeight="1" x14ac:dyDescent="0.25">
      <c r="A10" s="19"/>
      <c r="C10" s="19"/>
      <c r="D10" s="19"/>
      <c r="Q10" s="17"/>
    </row>
    <row r="11" spans="1:17" x14ac:dyDescent="0.25">
      <c r="A11" s="18" t="s">
        <v>20</v>
      </c>
      <c r="B11" t="s">
        <v>21</v>
      </c>
      <c r="C11" s="27"/>
      <c r="D11" s="19"/>
      <c r="P11" s="9">
        <f t="shared" ref="P11:P20" si="2">SUM(D11:O11)</f>
        <v>0</v>
      </c>
      <c r="Q11" s="17"/>
    </row>
    <row r="12" spans="1:17" x14ac:dyDescent="0.25">
      <c r="A12" s="19"/>
      <c r="B12" t="s">
        <v>22</v>
      </c>
      <c r="C12" s="27"/>
      <c r="D12" s="19"/>
      <c r="P12" s="10">
        <f t="shared" si="2"/>
        <v>0</v>
      </c>
      <c r="Q12" s="17"/>
    </row>
    <row r="13" spans="1:17" x14ac:dyDescent="0.25">
      <c r="A13" s="19"/>
      <c r="B13" t="s">
        <v>23</v>
      </c>
      <c r="C13" s="27"/>
      <c r="D13" s="19"/>
      <c r="P13" s="10">
        <f t="shared" si="2"/>
        <v>0</v>
      </c>
      <c r="Q13" s="17"/>
    </row>
    <row r="14" spans="1:17" x14ac:dyDescent="0.25">
      <c r="A14" s="19"/>
      <c r="B14" t="s">
        <v>24</v>
      </c>
      <c r="C14" s="27"/>
      <c r="D14" s="19"/>
      <c r="P14" s="10">
        <f t="shared" si="2"/>
        <v>0</v>
      </c>
      <c r="Q14" s="17"/>
    </row>
    <row r="15" spans="1:17" x14ac:dyDescent="0.25">
      <c r="A15" s="19"/>
      <c r="B15" t="s">
        <v>25</v>
      </c>
      <c r="C15" s="27"/>
      <c r="D15" s="19"/>
      <c r="P15" s="10">
        <f t="shared" si="2"/>
        <v>0</v>
      </c>
      <c r="Q15" s="17"/>
    </row>
    <row r="16" spans="1:17" x14ac:dyDescent="0.25">
      <c r="A16" s="19"/>
      <c r="B16" t="s">
        <v>48</v>
      </c>
      <c r="C16" s="27"/>
      <c r="D16" s="19"/>
      <c r="P16" s="10">
        <f t="shared" si="2"/>
        <v>0</v>
      </c>
      <c r="Q16" s="17"/>
    </row>
    <row r="17" spans="1:17" x14ac:dyDescent="0.25">
      <c r="A17" s="19"/>
      <c r="B17" t="s">
        <v>26</v>
      </c>
      <c r="C17" s="27"/>
      <c r="D17" s="19"/>
      <c r="P17" s="10">
        <f t="shared" si="2"/>
        <v>0</v>
      </c>
      <c r="Q17" s="17"/>
    </row>
    <row r="18" spans="1:17" x14ac:dyDescent="0.25">
      <c r="A18" s="19"/>
      <c r="B18" t="s">
        <v>27</v>
      </c>
      <c r="C18" s="27"/>
      <c r="D18" s="19"/>
      <c r="P18" s="10">
        <f t="shared" si="2"/>
        <v>0</v>
      </c>
      <c r="Q18" s="17"/>
    </row>
    <row r="19" spans="1:17" x14ac:dyDescent="0.25">
      <c r="A19" s="19"/>
      <c r="B19" t="s">
        <v>28</v>
      </c>
      <c r="C19" s="27"/>
      <c r="D19" s="19"/>
      <c r="P19" s="10">
        <f t="shared" si="2"/>
        <v>0</v>
      </c>
      <c r="Q19" s="17"/>
    </row>
    <row r="20" spans="1:17" x14ac:dyDescent="0.25">
      <c r="A20" s="19"/>
      <c r="B20" t="s">
        <v>42</v>
      </c>
      <c r="C20" s="27"/>
      <c r="D20" s="19"/>
      <c r="P20" s="11">
        <f t="shared" si="2"/>
        <v>0</v>
      </c>
      <c r="Q20" s="17"/>
    </row>
    <row r="21" spans="1:17" ht="15.75" x14ac:dyDescent="0.25">
      <c r="A21" s="19"/>
      <c r="B21" s="2" t="s">
        <v>12</v>
      </c>
      <c r="C21" s="28">
        <v>0.5</v>
      </c>
      <c r="D21" s="6">
        <f>SUM(D11:D20)</f>
        <v>0</v>
      </c>
      <c r="E21" s="7">
        <f>SUM(E11:E20)</f>
        <v>0</v>
      </c>
      <c r="F21" s="7">
        <f t="shared" ref="F21:P21" si="3">SUM(F11:F20)</f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  <c r="M21" s="7">
        <f t="shared" si="3"/>
        <v>0</v>
      </c>
      <c r="N21" s="7">
        <f t="shared" si="3"/>
        <v>0</v>
      </c>
      <c r="O21" s="8">
        <f t="shared" si="3"/>
        <v>0</v>
      </c>
      <c r="P21" s="12">
        <f t="shared" si="3"/>
        <v>0</v>
      </c>
      <c r="Q21" s="20" t="e">
        <f>P21/P9</f>
        <v>#DIV/0!</v>
      </c>
    </row>
    <row r="22" spans="1:17" ht="6.75" customHeight="1" x14ac:dyDescent="0.25">
      <c r="A22" s="19"/>
      <c r="C22" s="29"/>
      <c r="D22" s="19"/>
      <c r="Q22" s="17"/>
    </row>
    <row r="23" spans="1:17" ht="15.75" x14ac:dyDescent="0.25">
      <c r="A23" s="18" t="s">
        <v>29</v>
      </c>
      <c r="B23" t="s">
        <v>30</v>
      </c>
      <c r="C23" s="30"/>
      <c r="D23" s="19"/>
      <c r="P23" s="9">
        <f t="shared" ref="P23:P29" si="4">SUM(D23:O23)</f>
        <v>0</v>
      </c>
      <c r="Q23" s="17"/>
    </row>
    <row r="24" spans="1:17" ht="15.75" x14ac:dyDescent="0.25">
      <c r="A24" s="19"/>
      <c r="B24" t="s">
        <v>31</v>
      </c>
      <c r="C24" s="30"/>
      <c r="D24" s="19"/>
      <c r="P24" s="10">
        <f t="shared" si="4"/>
        <v>0</v>
      </c>
      <c r="Q24" s="17"/>
    </row>
    <row r="25" spans="1:17" ht="15.75" x14ac:dyDescent="0.25">
      <c r="A25" s="19"/>
      <c r="B25" t="s">
        <v>32</v>
      </c>
      <c r="C25" s="30"/>
      <c r="D25" s="19"/>
      <c r="P25" s="10">
        <f t="shared" si="4"/>
        <v>0</v>
      </c>
      <c r="Q25" s="17"/>
    </row>
    <row r="26" spans="1:17" ht="15.75" x14ac:dyDescent="0.25">
      <c r="A26" s="19"/>
      <c r="B26" t="s">
        <v>33</v>
      </c>
      <c r="C26" s="30"/>
      <c r="D26" s="19"/>
      <c r="P26" s="10">
        <f t="shared" si="4"/>
        <v>0</v>
      </c>
      <c r="Q26" s="17"/>
    </row>
    <row r="27" spans="1:17" ht="15.75" x14ac:dyDescent="0.25">
      <c r="A27" s="19"/>
      <c r="B27" t="s">
        <v>34</v>
      </c>
      <c r="C27" s="31">
        <v>0.1</v>
      </c>
      <c r="D27" s="19"/>
      <c r="P27" s="10">
        <f t="shared" si="4"/>
        <v>0</v>
      </c>
      <c r="Q27" s="20" t="e">
        <f>P27/P9</f>
        <v>#DIV/0!</v>
      </c>
    </row>
    <row r="28" spans="1:17" ht="15.75" x14ac:dyDescent="0.25">
      <c r="A28" s="19"/>
      <c r="B28" t="s">
        <v>35</v>
      </c>
      <c r="C28" s="30"/>
      <c r="D28" s="19"/>
      <c r="P28" s="10">
        <f t="shared" si="4"/>
        <v>0</v>
      </c>
      <c r="Q28" s="17"/>
    </row>
    <row r="29" spans="1:17" ht="15.75" x14ac:dyDescent="0.25">
      <c r="A29" s="19"/>
      <c r="B29" t="s">
        <v>36</v>
      </c>
      <c r="C29" s="30"/>
      <c r="D29" s="2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11">
        <f t="shared" si="4"/>
        <v>0</v>
      </c>
      <c r="Q29" s="17"/>
    </row>
    <row r="30" spans="1:17" ht="15.75" x14ac:dyDescent="0.25">
      <c r="A30" s="19"/>
      <c r="B30" s="2" t="s">
        <v>12</v>
      </c>
      <c r="C30" s="28">
        <v>0.3</v>
      </c>
      <c r="D30" s="6">
        <f>SUM(D23:D29)</f>
        <v>0</v>
      </c>
      <c r="E30" s="7">
        <f t="shared" ref="E30:P30" si="5">SUM(E23:E29)</f>
        <v>0</v>
      </c>
      <c r="F30" s="7">
        <f t="shared" si="5"/>
        <v>0</v>
      </c>
      <c r="G30" s="7">
        <f t="shared" si="5"/>
        <v>0</v>
      </c>
      <c r="H30" s="7">
        <f t="shared" si="5"/>
        <v>0</v>
      </c>
      <c r="I30" s="7">
        <f t="shared" si="5"/>
        <v>0</v>
      </c>
      <c r="J30" s="7">
        <f t="shared" si="5"/>
        <v>0</v>
      </c>
      <c r="K30" s="7">
        <f t="shared" si="5"/>
        <v>0</v>
      </c>
      <c r="L30" s="7">
        <f t="shared" si="5"/>
        <v>0</v>
      </c>
      <c r="M30" s="7">
        <f t="shared" si="5"/>
        <v>0</v>
      </c>
      <c r="N30" s="7">
        <f t="shared" si="5"/>
        <v>0</v>
      </c>
      <c r="O30" s="7">
        <f t="shared" si="5"/>
        <v>0</v>
      </c>
      <c r="P30" s="12">
        <f t="shared" si="5"/>
        <v>0</v>
      </c>
      <c r="Q30" s="20" t="e">
        <f>P30/P9</f>
        <v>#DIV/0!</v>
      </c>
    </row>
    <row r="31" spans="1:17" ht="13.5" customHeight="1" x14ac:dyDescent="0.25">
      <c r="A31" s="19"/>
      <c r="C31" s="29"/>
      <c r="D31" s="19"/>
      <c r="Q31" s="17"/>
    </row>
    <row r="32" spans="1:17" ht="15.75" x14ac:dyDescent="0.25">
      <c r="A32" s="18" t="s">
        <v>43</v>
      </c>
      <c r="B32" s="5" t="s">
        <v>44</v>
      </c>
      <c r="C32" s="29"/>
      <c r="D32" s="6">
        <f>D9-D21-D30</f>
        <v>0</v>
      </c>
      <c r="E32" s="7">
        <f t="shared" ref="E32:O32" si="6">E9-E21-E30</f>
        <v>0</v>
      </c>
      <c r="F32" s="7">
        <f t="shared" si="6"/>
        <v>0</v>
      </c>
      <c r="G32" s="7">
        <f t="shared" si="6"/>
        <v>0</v>
      </c>
      <c r="H32" s="7">
        <f t="shared" si="6"/>
        <v>0</v>
      </c>
      <c r="I32" s="7">
        <f t="shared" si="6"/>
        <v>0</v>
      </c>
      <c r="J32" s="7">
        <f t="shared" si="6"/>
        <v>0</v>
      </c>
      <c r="K32" s="7">
        <f t="shared" si="6"/>
        <v>0</v>
      </c>
      <c r="L32" s="7">
        <f t="shared" si="6"/>
        <v>0</v>
      </c>
      <c r="M32" s="7">
        <f t="shared" si="6"/>
        <v>0</v>
      </c>
      <c r="N32" s="7">
        <f t="shared" si="6"/>
        <v>0</v>
      </c>
      <c r="O32" s="7">
        <f t="shared" si="6"/>
        <v>0</v>
      </c>
      <c r="P32" s="12">
        <f t="shared" ref="P32:P34" si="7">SUM(D32:O32)</f>
        <v>0</v>
      </c>
      <c r="Q32" s="21" t="e">
        <f>P32/P9</f>
        <v>#DIV/0!</v>
      </c>
    </row>
    <row r="33" spans="1:17" ht="15.75" x14ac:dyDescent="0.25">
      <c r="A33" s="19"/>
      <c r="B33" s="2" t="s">
        <v>39</v>
      </c>
      <c r="C33" s="32">
        <f>1-C21-C30</f>
        <v>0.2</v>
      </c>
      <c r="D33" s="19">
        <f>ROUND(D9*$C$33,0)</f>
        <v>0</v>
      </c>
      <c r="E33">
        <f t="shared" ref="E33:O33" si="8">ROUND(E9*$C$33,0)</f>
        <v>0</v>
      </c>
      <c r="F33">
        <f t="shared" si="8"/>
        <v>0</v>
      </c>
      <c r="G33">
        <f t="shared" si="8"/>
        <v>0</v>
      </c>
      <c r="H33">
        <f t="shared" si="8"/>
        <v>0</v>
      </c>
      <c r="I33">
        <f t="shared" si="8"/>
        <v>0</v>
      </c>
      <c r="J33">
        <f t="shared" si="8"/>
        <v>0</v>
      </c>
      <c r="K33">
        <f t="shared" si="8"/>
        <v>0</v>
      </c>
      <c r="L33">
        <f t="shared" si="8"/>
        <v>0</v>
      </c>
      <c r="M33">
        <f t="shared" si="8"/>
        <v>0</v>
      </c>
      <c r="N33">
        <f t="shared" si="8"/>
        <v>0</v>
      </c>
      <c r="O33">
        <f t="shared" si="8"/>
        <v>0</v>
      </c>
      <c r="P33" s="12">
        <f t="shared" si="7"/>
        <v>0</v>
      </c>
      <c r="Q33" s="17"/>
    </row>
    <row r="34" spans="1:17" ht="15.75" x14ac:dyDescent="0.25">
      <c r="A34" s="22"/>
      <c r="B34" s="23" t="s">
        <v>40</v>
      </c>
      <c r="C34" s="33"/>
      <c r="D34" s="22">
        <f>D32-D33</f>
        <v>0</v>
      </c>
      <c r="E34" s="3">
        <f t="shared" ref="E34:O34" si="9">E32-E33</f>
        <v>0</v>
      </c>
      <c r="F34" s="3">
        <f t="shared" si="9"/>
        <v>0</v>
      </c>
      <c r="G34" s="3">
        <f t="shared" si="9"/>
        <v>0</v>
      </c>
      <c r="H34" s="3">
        <f t="shared" si="9"/>
        <v>0</v>
      </c>
      <c r="I34" s="3">
        <f t="shared" si="9"/>
        <v>0</v>
      </c>
      <c r="J34" s="3">
        <f t="shared" si="9"/>
        <v>0</v>
      </c>
      <c r="K34" s="3">
        <f t="shared" si="9"/>
        <v>0</v>
      </c>
      <c r="L34" s="3">
        <f t="shared" si="9"/>
        <v>0</v>
      </c>
      <c r="M34" s="3">
        <f t="shared" si="9"/>
        <v>0</v>
      </c>
      <c r="N34" s="3">
        <f t="shared" si="9"/>
        <v>0</v>
      </c>
      <c r="O34" s="3">
        <f t="shared" si="9"/>
        <v>0</v>
      </c>
      <c r="P34" s="12">
        <f t="shared" si="7"/>
        <v>0</v>
      </c>
      <c r="Q34" s="24"/>
    </row>
    <row r="35" spans="1:17" x14ac:dyDescent="0.25">
      <c r="A35" s="2" t="s">
        <v>45</v>
      </c>
    </row>
    <row r="36" spans="1:17" ht="15.75" thickBot="1" x14ac:dyDescent="0.3">
      <c r="A36" s="2" t="s">
        <v>46</v>
      </c>
    </row>
    <row r="37" spans="1:17" ht="15.75" thickBot="1" x14ac:dyDescent="0.3">
      <c r="B37" s="37">
        <v>0</v>
      </c>
      <c r="D37">
        <f>B37+D34</f>
        <v>0</v>
      </c>
      <c r="E37">
        <f>D37+E34</f>
        <v>0</v>
      </c>
      <c r="F37">
        <f t="shared" ref="F37:O37" si="10">E37+F34</f>
        <v>0</v>
      </c>
      <c r="G37">
        <f t="shared" si="10"/>
        <v>0</v>
      </c>
      <c r="H37">
        <f t="shared" si="10"/>
        <v>0</v>
      </c>
      <c r="I37">
        <f t="shared" si="10"/>
        <v>0</v>
      </c>
      <c r="J37">
        <f t="shared" si="10"/>
        <v>0</v>
      </c>
      <c r="K37">
        <f t="shared" si="10"/>
        <v>0</v>
      </c>
      <c r="L37">
        <f t="shared" si="10"/>
        <v>0</v>
      </c>
      <c r="M37">
        <f t="shared" si="10"/>
        <v>0</v>
      </c>
      <c r="N37">
        <f t="shared" si="10"/>
        <v>0</v>
      </c>
      <c r="O37">
        <f t="shared" si="10"/>
        <v>0</v>
      </c>
    </row>
  </sheetData>
  <conditionalFormatting sqref="D21:O21">
    <cfRule type="cellIs" dxfId="62" priority="13" operator="greaterThan">
      <formula>$D9*$C$21</formula>
    </cfRule>
    <cfRule type="cellIs" dxfId="61" priority="14" operator="greaterThan">
      <formula>"d10*$c$22"</formula>
    </cfRule>
  </conditionalFormatting>
  <conditionalFormatting sqref="D37:O37">
    <cfRule type="cellIs" dxfId="60" priority="1" operator="lessThan">
      <formula>0</formula>
    </cfRule>
    <cfRule type="cellIs" dxfId="59" priority="2" operator="greaterThan">
      <formula>0</formula>
    </cfRule>
  </conditionalFormatting>
  <conditionalFormatting sqref="D30:P30">
    <cfRule type="cellIs" dxfId="58" priority="12" operator="greaterThan">
      <formula>$D9*$C$30</formula>
    </cfRule>
  </conditionalFormatting>
  <conditionalFormatting sqref="D32:P32 P33:P34">
    <cfRule type="cellIs" dxfId="57" priority="15" operator="lessThan">
      <formula>$D9*$C$33</formula>
    </cfRule>
  </conditionalFormatting>
  <conditionalFormatting sqref="P21">
    <cfRule type="cellIs" dxfId="56" priority="11" operator="greaterThan">
      <formula>$P$9*$C$21</formula>
    </cfRule>
  </conditionalFormatting>
  <conditionalFormatting sqref="Q21">
    <cfRule type="cellIs" dxfId="55" priority="9" operator="lessThan">
      <formula>$C$21</formula>
    </cfRule>
    <cfRule type="cellIs" dxfId="54" priority="10" operator="greaterThan">
      <formula>$C$21</formula>
    </cfRule>
  </conditionalFormatting>
  <conditionalFormatting sqref="Q27">
    <cfRule type="cellIs" dxfId="53" priority="7" operator="lessThan">
      <formula>$C$27</formula>
    </cfRule>
    <cfRule type="cellIs" dxfId="52" priority="8" operator="greaterThan">
      <formula>$C$27</formula>
    </cfRule>
  </conditionalFormatting>
  <conditionalFormatting sqref="Q30">
    <cfRule type="cellIs" dxfId="51" priority="5" operator="lessThan">
      <formula>$C$30</formula>
    </cfRule>
    <cfRule type="cellIs" dxfId="50" priority="6" operator="greaterThan">
      <formula>$C$30</formula>
    </cfRule>
  </conditionalFormatting>
  <conditionalFormatting sqref="Q32">
    <cfRule type="cellIs" dxfId="49" priority="3" operator="lessThan">
      <formula>$C$33</formula>
    </cfRule>
    <cfRule type="cellIs" dxfId="48" priority="4" operator="greaterThan">
      <formula>$C$33</formula>
    </cfRule>
  </conditionalFormatting>
  <pageMargins left="0.25" right="0.25" top="0.7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</vt:lpstr>
      <vt:lpstr>Template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</dc:creator>
  <cp:lastModifiedBy>Wayne Copeland</cp:lastModifiedBy>
  <cp:lastPrinted>2024-03-12T15:28:28Z</cp:lastPrinted>
  <dcterms:created xsi:type="dcterms:W3CDTF">2024-02-24T19:33:10Z</dcterms:created>
  <dcterms:modified xsi:type="dcterms:W3CDTF">2024-03-12T15:30:59Z</dcterms:modified>
</cp:coreProperties>
</file>